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-15" windowWidth="15435" windowHeight="12855"/>
  </bookViews>
  <sheets>
    <sheet name="Лист1" sheetId="1" r:id="rId1"/>
  </sheets>
  <definedNames>
    <definedName name="_xlnm.Print_Titles" localSheetId="0">Лист1!$3:$3</definedName>
    <definedName name="_xlnm.Print_Area" localSheetId="0">Лист1!$A$1:$G$205</definedName>
  </definedNames>
  <calcPr calcId="145621"/>
</workbook>
</file>

<file path=xl/calcChain.xml><?xml version="1.0" encoding="utf-8"?>
<calcChain xmlns="http://schemas.openxmlformats.org/spreadsheetml/2006/main">
  <c r="D84" i="1" l="1"/>
  <c r="A31" i="1"/>
  <c r="A28" i="1"/>
  <c r="A25" i="1"/>
  <c r="A22" i="1"/>
  <c r="F159" i="1" l="1"/>
  <c r="F205" i="1"/>
  <c r="F69" i="1"/>
  <c r="D69" i="1"/>
  <c r="D36" i="1"/>
  <c r="F171" i="1" l="1"/>
  <c r="F36" i="1" l="1"/>
  <c r="F203" i="1" l="1"/>
  <c r="F84" i="1" l="1"/>
  <c r="D58" i="1" l="1"/>
  <c r="F156" i="1" l="1"/>
  <c r="F187" i="1"/>
  <c r="D126" i="1"/>
  <c r="F167" i="1" l="1"/>
  <c r="F64" i="1" l="1"/>
  <c r="F74" i="1" l="1"/>
  <c r="F110" i="1" l="1"/>
  <c r="F58" i="1" l="1"/>
  <c r="F67" i="1" l="1"/>
  <c r="F151" i="1" l="1"/>
  <c r="F189" i="1" l="1"/>
  <c r="F193" i="1"/>
  <c r="F82" i="1" l="1"/>
  <c r="F191" i="1" l="1"/>
  <c r="F46" i="1" l="1"/>
  <c r="F177" i="1"/>
  <c r="F165" i="1" l="1"/>
  <c r="F6" i="1" l="1"/>
  <c r="F107" i="1" l="1"/>
  <c r="F105" i="1"/>
  <c r="F102" i="1"/>
  <c r="F44" i="1" l="1"/>
  <c r="F26" i="1"/>
  <c r="A8" i="1" l="1"/>
  <c r="F60" i="1" l="1"/>
  <c r="F62" i="1"/>
  <c r="F32" i="1"/>
  <c r="F185" i="1" l="1"/>
  <c r="F78" i="1"/>
  <c r="F76" i="1"/>
  <c r="F49" i="1"/>
  <c r="F42" i="1"/>
  <c r="F9" i="1"/>
  <c r="F126" i="1"/>
  <c r="F169" i="1"/>
  <c r="F72" i="1"/>
  <c r="F87" i="1"/>
  <c r="A11" i="1" l="1"/>
  <c r="A14" i="1" s="1"/>
  <c r="A17" i="1" l="1"/>
  <c r="A20" i="1" s="1"/>
  <c r="F113" i="1"/>
  <c r="F116" i="1"/>
  <c r="F118" i="1"/>
  <c r="F123" i="1"/>
  <c r="F140" i="1"/>
  <c r="F146" i="1"/>
  <c r="F154" i="1"/>
  <c r="F161" i="1" l="1"/>
  <c r="F163" i="1"/>
  <c r="F173" i="1"/>
  <c r="F175" i="1"/>
  <c r="F179" i="1"/>
  <c r="F181" i="1"/>
  <c r="F56" i="1"/>
  <c r="F39" i="1"/>
  <c r="F34" i="1"/>
  <c r="F21" i="1"/>
  <c r="F15" i="1"/>
  <c r="F12" i="1"/>
  <c r="A33" i="1" l="1"/>
  <c r="A35" i="1" l="1"/>
  <c r="A38" i="1" s="1"/>
  <c r="A41" i="1" s="1"/>
  <c r="A43" i="1" s="1"/>
  <c r="A45" i="1" s="1"/>
  <c r="A48" i="1" s="1"/>
  <c r="A50" i="1" l="1"/>
  <c r="A52" i="1" l="1"/>
  <c r="A55" i="1" s="1"/>
  <c r="A57" i="1" s="1"/>
  <c r="A59" i="1" s="1"/>
  <c r="A61" i="1" l="1"/>
  <c r="A63" i="1" l="1"/>
  <c r="A66" i="1" s="1"/>
  <c r="A68" i="1" l="1"/>
  <c r="A71" i="1" s="1"/>
  <c r="A73" i="1" s="1"/>
  <c r="A75" i="1" s="1"/>
  <c r="A77" i="1" s="1"/>
  <c r="A79" i="1" s="1"/>
  <c r="A81" i="1" s="1"/>
  <c r="A83" i="1" s="1"/>
  <c r="A86" i="1" s="1"/>
  <c r="A89" i="1" s="1"/>
  <c r="A92" i="1" s="1"/>
  <c r="A94" i="1" s="1"/>
  <c r="A96" i="1" s="1"/>
  <c r="A98" i="1" s="1"/>
  <c r="A101" i="1" s="1"/>
  <c r="A104" i="1" s="1"/>
  <c r="A106" i="1" s="1"/>
  <c r="A109" i="1" s="1"/>
  <c r="A112" i="1" l="1"/>
  <c r="A115" i="1" s="1"/>
  <c r="A117" i="1" s="1"/>
  <c r="A119" i="1" s="1"/>
  <c r="A122" i="1" s="1"/>
  <c r="A125" i="1" s="1"/>
  <c r="A127" i="1" s="1"/>
  <c r="A129" i="1" s="1"/>
  <c r="A132" i="1" s="1"/>
  <c r="A135" i="1" s="1"/>
  <c r="A139" i="1" s="1"/>
  <c r="A142" i="1" s="1"/>
  <c r="A145" i="1" s="1"/>
  <c r="A148" i="1" s="1"/>
  <c r="A150" i="1" s="1"/>
  <c r="A153" i="1" l="1"/>
  <c r="A155" i="1" l="1"/>
  <c r="A160" i="1" s="1"/>
  <c r="A162" i="1" s="1"/>
  <c r="A164" i="1" s="1"/>
  <c r="A166" i="1" s="1"/>
  <c r="A168" i="1" s="1"/>
  <c r="A170" i="1" s="1"/>
  <c r="A172" i="1" s="1"/>
  <c r="A174" i="1" s="1"/>
  <c r="A176" i="1" s="1"/>
  <c r="A178" i="1" s="1"/>
  <c r="A180" i="1" s="1"/>
  <c r="A182" i="1" s="1"/>
  <c r="A184" i="1" s="1"/>
  <c r="A158" i="1"/>
  <c r="A186" i="1" l="1"/>
  <c r="A188" i="1" s="1"/>
  <c r="A190" i="1" s="1"/>
  <c r="A192" i="1" s="1"/>
  <c r="A194" i="1" s="1"/>
  <c r="A196" i="1" s="1"/>
  <c r="A198" i="1" s="1"/>
  <c r="A200" i="1" l="1"/>
  <c r="A202" i="1" s="1"/>
  <c r="A204" i="1" s="1"/>
</calcChain>
</file>

<file path=xl/sharedStrings.xml><?xml version="1.0" encoding="utf-8"?>
<sst xmlns="http://schemas.openxmlformats.org/spreadsheetml/2006/main" count="295" uniqueCount="203">
  <si>
    <t>Наименование муниципального образования, теплоснабжающей организации</t>
  </si>
  <si>
    <t>Агрызский муниципальный район</t>
  </si>
  <si>
    <t xml:space="preserve">Одноставочный, руб. /Гкал (с учетом НДС) </t>
  </si>
  <si>
    <t>Азнакаевский  муниципальный район</t>
  </si>
  <si>
    <t>Одноставочный, руб. /Гкал (с учетом НДС)</t>
  </si>
  <si>
    <t>п.г.т. Актюбинский</t>
  </si>
  <si>
    <t xml:space="preserve">Одноставочный, руб./ Гкал (с учетом НДС) </t>
  </si>
  <si>
    <t>Актанышский  муниципальный район</t>
  </si>
  <si>
    <t>Альметьевский муниципальный район</t>
  </si>
  <si>
    <t>Бавлинский муниципальный район</t>
  </si>
  <si>
    <t>Бугульминский муниципальный район</t>
  </si>
  <si>
    <t xml:space="preserve">Одноставочный, руб. Гкал (с учетом НДС) </t>
  </si>
  <si>
    <t>Буинский муниципальный район</t>
  </si>
  <si>
    <t>Верхнеуслонский муниципальный район</t>
  </si>
  <si>
    <t>Высокогорский муниципальный район</t>
  </si>
  <si>
    <t>Елабужский муниципальный район</t>
  </si>
  <si>
    <t>ООО "Альгазтранс-Елабуга"</t>
  </si>
  <si>
    <t>Заинский муниципальный район</t>
  </si>
  <si>
    <t>Одноставочный, руб./ Гкал (с учетом НДС)</t>
  </si>
  <si>
    <t>Зеленодольский муниципальный район</t>
  </si>
  <si>
    <t>Камско-Устьинский муниципальный район</t>
  </si>
  <si>
    <t>Кукморский муниципальный район</t>
  </si>
  <si>
    <t>Лаишевский муниципальный район</t>
  </si>
  <si>
    <t>Лениногорский муниципальный район</t>
  </si>
  <si>
    <t>Менделеевский муниципальный район</t>
  </si>
  <si>
    <t>Нижнекамский муниципальный район</t>
  </si>
  <si>
    <t>Нурлатский муниципальный район</t>
  </si>
  <si>
    <t>Пестречинский муниципальный район</t>
  </si>
  <si>
    <t>Рыбно-Слободский муниципальный район</t>
  </si>
  <si>
    <t>Сабинский муниципальный район</t>
  </si>
  <si>
    <t>Сармановский муниципальный район</t>
  </si>
  <si>
    <t>п. Джалиль</t>
  </si>
  <si>
    <t>Спасский муниципальный район</t>
  </si>
  <si>
    <t>Тетюшский муниципальный район</t>
  </si>
  <si>
    <t>Тукаевский  муниципальный район</t>
  </si>
  <si>
    <t>Чистопольский муниципальный район</t>
  </si>
  <si>
    <t>ОАО "Чистопольское  предприятие тепловых сетей"</t>
  </si>
  <si>
    <t>ООО ПКФ "Восток-Энерго"</t>
  </si>
  <si>
    <t>Постановление Государственного комитета Республики Татарстан по тарифам</t>
  </si>
  <si>
    <t>г. Азнакаево</t>
  </si>
  <si>
    <t>Муниципальное образование "город Набережные Челны"</t>
  </si>
  <si>
    <t>ООО "Газпром трансгаз Казань"</t>
  </si>
  <si>
    <t>ООО "УК "Индустриальный парк – Сервис" по СЦТ-2 "п.г.т. Камские Поляны"</t>
  </si>
  <si>
    <t>ООО "КАРСАР"</t>
  </si>
  <si>
    <t>ООО "Казанская строительно-сервисная компания"</t>
  </si>
  <si>
    <t>ООО "Теплоснабсервис"</t>
  </si>
  <si>
    <t>ОАО "Алабуга Соте"</t>
  </si>
  <si>
    <t>Казанский территориальный участок Горьковской дирекции по тепловодоснабжению Центральной дирекции по тепловодоснабжению – филиал ОАО "РЖД" </t>
  </si>
  <si>
    <t>ООО "Газпром теплоэнерго Казань" филиал "Бавлинский"</t>
  </si>
  <si>
    <t xml:space="preserve">АО РПО «Таткоммунэнерго», г.Агрыз </t>
  </si>
  <si>
    <t>МУП "Сельхозжилсервис"</t>
  </si>
  <si>
    <t>ООО ПО "Коммунсервис-Актаныш"</t>
  </si>
  <si>
    <t>АО "Зеленодольский молочноперерабатывающий комбинат"</t>
  </si>
  <si>
    <t xml:space="preserve">ООО "Альтехносервис" </t>
  </si>
  <si>
    <t>ООО "Инженерные сети"</t>
  </si>
  <si>
    <t>ООО "РСК "Инженерные  технологии" г. Лаишево</t>
  </si>
  <si>
    <t>ООО "РСК "Инженерные  технологии" с. Габишево</t>
  </si>
  <si>
    <t>ООО "Лениногорские тепловые сети"</t>
  </si>
  <si>
    <t>ООО "Газпром теплоэнерго Казань" филиал "Менделеевский"</t>
  </si>
  <si>
    <t xml:space="preserve">МУП "Теплоэнергосервис" </t>
  </si>
  <si>
    <t>ООО "Спасские коммунальные сети"</t>
  </si>
  <si>
    <t>АО "Научно-производственное объединение "Радиоэлектроника" им. В.И. Шимко"</t>
  </si>
  <si>
    <t>ООО "Энергосистема"</t>
  </si>
  <si>
    <t>АО "Особая экономическая зона"Иннополис"</t>
  </si>
  <si>
    <t>АО "Высокогорские коммунальные сети"</t>
  </si>
  <si>
    <t>АО "Нурлатские тепловые сети"</t>
  </si>
  <si>
    <t>ФГБОУ ВО "Казанский национальный исследовательский технологический университет"</t>
  </si>
  <si>
    <t>ФГБОУ ВО "Казанская государственная академия ветеринарной медицины им. Н.Э. Баумана"</t>
  </si>
  <si>
    <t>ФГБОУ ВО "Казанский национальный исследовательский технический университет им. А.Н. Туполева - КАИ"</t>
  </si>
  <si>
    <t>АО "Казэнерго"</t>
  </si>
  <si>
    <t>АО "Альметьевские тепловые сети"</t>
  </si>
  <si>
    <t>АО "Буинское предприятие тепловых сетей"</t>
  </si>
  <si>
    <t>АО РПО "Таткоммунэнерго"(котельная по адресу: с.Верхний Услон, ул.Автодорожная, 2)</t>
  </si>
  <si>
    <t>ООО "Осиновская теплоснабжающая компания"</t>
  </si>
  <si>
    <t>АО "Татэнерго"</t>
  </si>
  <si>
    <t>ФГБУ "ЦЖКУ" Минобороны Российской Федерации</t>
  </si>
  <si>
    <t>ООО "Энергоресурс"</t>
  </si>
  <si>
    <t>ООО "Казанский молочный комбинат"</t>
  </si>
  <si>
    <t>Одноставочный, руб./ Гкал (с учетом НДС) Горячая вода</t>
  </si>
  <si>
    <t>ООО "Теплокоминвест"</t>
  </si>
  <si>
    <t>ООО "РСК"</t>
  </si>
  <si>
    <t>АО "Елабужское  предприятие тепловых сетей"</t>
  </si>
  <si>
    <t>ООО "РСС-Комфорт"</t>
  </si>
  <si>
    <t>Ульяновский территориальный участок Куйбышевской дирекции по тепловодоснабжению – структурное подразделение Центральной дирекции по тепловодоснабжению – филиала ОАО «РЖД»</t>
  </si>
  <si>
    <t>ООО "Тепло-ЭнергоСервис+"</t>
  </si>
  <si>
    <t>ФГАОУ ВО "Казанский (Приволжский) Федеральный университет"</t>
  </si>
  <si>
    <t>Филиал "Казаньнефтепродукт" АО ХК "Татнефтепродукт"</t>
  </si>
  <si>
    <t>Мензелинский муниципальный район</t>
  </si>
  <si>
    <t>АО «Коммунальные сети Мензелинского района»</t>
  </si>
  <si>
    <t>Лечебно-профилактическое частное учреждение профсоюзов санаторий «Васильевский»</t>
  </si>
  <si>
    <t>ЛПЧУ профсоюзов санаторий "Шифалы су" (целебная вода) «Ижминводы»</t>
  </si>
  <si>
    <t>ООО "Теплоснабинвест"*</t>
  </si>
  <si>
    <t>АО "Азнакаевское предприятие тепловых сетей"</t>
  </si>
  <si>
    <t>город Казань</t>
  </si>
  <si>
    <t>№
п./п.</t>
  </si>
  <si>
    <t>№ 5-50/тэ от 27.11.2019</t>
  </si>
  <si>
    <t>ООО "ТеплоЭнергоСнабжение"*</t>
  </si>
  <si>
    <t>Одноставочный, руб. /Гкал (с учетом НДС) Горячая вода</t>
  </si>
  <si>
    <t>АО "ТГК-16"</t>
  </si>
  <si>
    <r>
      <t>ОАО "Куйбышевско-Затонские коммунальные сети"</t>
    </r>
    <r>
      <rPr>
        <sz val="12"/>
        <rFont val="Times New Roman"/>
        <family val="1"/>
        <charset val="204"/>
      </rPr>
      <t xml:space="preserve"> </t>
    </r>
  </si>
  <si>
    <r>
      <t>АО "Сабинское МПП ЖКХ"</t>
    </r>
    <r>
      <rPr>
        <sz val="12"/>
        <rFont val="Times New Roman"/>
        <family val="1"/>
        <charset val="204"/>
      </rPr>
      <t xml:space="preserve"> </t>
    </r>
  </si>
  <si>
    <t>АО «Особая экономическая зона промышленно-производственного типа «Алабуга»</t>
  </si>
  <si>
    <t>ООО "ТеплоГарант"</t>
  </si>
  <si>
    <t>АО «Татэнерго», для потребителей город Нижнекамск, Афанасовское сельское поселение и Красноключинское сельское поселение</t>
  </si>
  <si>
    <t>№ 164-21/тэ-2020 от 05.11.2020</t>
  </si>
  <si>
    <t>-</t>
  </si>
  <si>
    <t>ООО "РегНефтеТорг-7"</t>
  </si>
  <si>
    <t>ООО "Тепло" *</t>
  </si>
  <si>
    <t>Тарифы на тепловую энергию, поставляемую теплоснабжающими организациями населению на 2022 год</t>
  </si>
  <si>
    <t>Тариф с 1 января 
по 30 июня 2022 г.</t>
  </si>
  <si>
    <t>Отклонение
1 п/г к тарифу, действующему на 31.12.2021 г,%</t>
  </si>
  <si>
    <t>Тариф с 1 июля 
по 31 декабря 2022 г.</t>
  </si>
  <si>
    <t>Отклонение 
2 полугодия 
к 1 полугодию 2022 года, %</t>
  </si>
  <si>
    <t>№ 192-19/тэ-2021 от 03.11.2021</t>
  </si>
  <si>
    <t>№ 193-20/тэ-2021 от 03.11.2021</t>
  </si>
  <si>
    <t>№ 194-21/э-2021 от 03.11.2021</t>
  </si>
  <si>
    <t>№ 195-22/тэ-2021 от 03.11.2021</t>
  </si>
  <si>
    <t>№ 196-23/тэ-2021 от 03.11.2021</t>
  </si>
  <si>
    <t>№ 197-24/тэ-2021 от 03.11.2021</t>
  </si>
  <si>
    <t>№ 198-25/тэ-2021 от 03.11.2021</t>
  </si>
  <si>
    <t>ООО "Энергосистема"*</t>
  </si>
  <si>
    <t>№ 199-26/тэ-2021 от 03.11.2021</t>
  </si>
  <si>
    <t>№ 200-27/тэ-2021 от 03.11.2021</t>
  </si>
  <si>
    <t>№ 241-28/тэ-2021 от 10.11.2021</t>
  </si>
  <si>
    <t>МУП "Пестречинские коммунальные сети"*</t>
  </si>
  <si>
    <t>№ 242-29/тэ-2021 от 10.11.2021</t>
  </si>
  <si>
    <t>№ 243-30/тэ-2021 от 10.11.2021</t>
  </si>
  <si>
    <t>№ 244-31/тэ-2021 от 10.11.2021</t>
  </si>
  <si>
    <t>ООО "Нармонский коммунальный сервис"*</t>
  </si>
  <si>
    <t>№ 245-32/тэ-2021 от 10.11.2021</t>
  </si>
  <si>
    <t>№ 246-33/тэ-2021 от 10.11.2021</t>
  </si>
  <si>
    <t>№ 247-34/тэ-2021 от 10.11.2021</t>
  </si>
  <si>
    <t>№ 248-35/тэ-2021 от 10.11.2021</t>
  </si>
  <si>
    <t>№ 249-36/тэ-2021 от 10.11.2021</t>
  </si>
  <si>
    <t>№ 250-37/тэ-2021 от 10.11.2021</t>
  </si>
  <si>
    <t>№ 251-38/тэ-2021 от 10.11.2021</t>
  </si>
  <si>
    <t>№ 253-40/тэ-2021 от 12.11.2021</t>
  </si>
  <si>
    <t>№ 254-41/тэ-2021 от 12.11.2021</t>
  </si>
  <si>
    <t>№ 255-42/тэ-2021 от 12.11.2021</t>
  </si>
  <si>
    <t>№ 256-43/тэ-2021 от 12.11.2021</t>
  </si>
  <si>
    <t>№ 257-44/тэ-2021 от 12.11.2021</t>
  </si>
  <si>
    <t>№ 258-45/тэ-2021 от 12.11.2021</t>
  </si>
  <si>
    <t>№ 259-46/тэ-2021 от 12.11.2021</t>
  </si>
  <si>
    <t>№ 260-47/тэ-2021 от 12.11.2021</t>
  </si>
  <si>
    <t>№ 273-48/тэ-2021 от 15.11.2021</t>
  </si>
  <si>
    <t>№ 274-49/тэ-2021 от 15.11.2021</t>
  </si>
  <si>
    <t>№ 275-50/тэ-2021 от 15.11.2021</t>
  </si>
  <si>
    <t>№ 276-51/тэ-2021 от 15.11.2021</t>
  </si>
  <si>
    <t>Балтасинский муниципальный район</t>
  </si>
  <si>
    <t>МБУ «Хозяйственно-эксплуатационная служба»</t>
  </si>
  <si>
    <t>№ 277-52/тэ-2021 от 15.11.2021</t>
  </si>
  <si>
    <t>№ 304-53/тэ-2021 от 17.11.2021</t>
  </si>
  <si>
    <t>№ 305-54/тэ-2021 от 17.11.2021</t>
  </si>
  <si>
    <t>№ 306-55/тэ-2021 от 17.11.2021</t>
  </si>
  <si>
    <t>№ 319-56/тэ-2021 от 19.11.2021</t>
  </si>
  <si>
    <t>№ 320-57/тэ-2021 от 19.11.2021</t>
  </si>
  <si>
    <t>№ 321-58/тэ-2021 от 19.11.2021</t>
  </si>
  <si>
    <t>№ 322-59/тэ-2021 от 19.11.2021</t>
  </si>
  <si>
    <t>№ 323-60/тэ-2021 от 19.11.2021</t>
  </si>
  <si>
    <t>№ 324-61/тэ-2021 от 19.11.2021</t>
  </si>
  <si>
    <t>№ 326-62/тэ-2021 от 19.11.2021</t>
  </si>
  <si>
    <t>№ 327-64/тэ-2021 от 19.11.2021</t>
  </si>
  <si>
    <t>№ 328-65/тэ-2021 от 19.11.2021</t>
  </si>
  <si>
    <t>ООО "Нижнекамский Жилкомсервис"</t>
  </si>
  <si>
    <t>№ 337-66/тэ-2021 от 23.11.2021</t>
  </si>
  <si>
    <t>№ 338-67/тэ-2021 от 23.11.2021</t>
  </si>
  <si>
    <t>№ 339-68/тэ-2021 от 23.11.2021</t>
  </si>
  <si>
    <t>№ 341-70/тэ-2021 от 23.11.2021</t>
  </si>
  <si>
    <t>№ 342-71/тэ-2021 от 23.11.2021</t>
  </si>
  <si>
    <t>№ 343-72/тэ-2021 от 23.11.2021</t>
  </si>
  <si>
    <t>№ 344-73/тэ-2021 от 23.11.2021</t>
  </si>
  <si>
    <t>№ 347-75/тэ-2021 от 24.11.2021</t>
  </si>
  <si>
    <t>№ 349-77/тэ-2021 от 24.11.2021</t>
  </si>
  <si>
    <t>№ 350-78/тэ-2021 от 24.11.2021</t>
  </si>
  <si>
    <t>№ 351-79/тэ-2021 от 24.11.2021</t>
  </si>
  <si>
    <t>№ 352-80/тэ-2021 от 24.11.2021</t>
  </si>
  <si>
    <t>№ 353-81/тэ-2021 от 24.11.2021</t>
  </si>
  <si>
    <t>№ 354-82/тэ-2021 от 24.11.2021</t>
  </si>
  <si>
    <t>№ 392-83/тэ-2021 от 26.11.2021</t>
  </si>
  <si>
    <t>№ 430-87/тэ-2021 от 01.12.2021</t>
  </si>
  <si>
    <t>№ 431-88/тэ-2021 от 01.12.2021</t>
  </si>
  <si>
    <t>№ 432-89/тэ-2021 от 01.12.2021</t>
  </si>
  <si>
    <t>АО "Высокогорские коммунальные сети" для потребителей жилого комплекса "Научный городок"</t>
  </si>
  <si>
    <t>№ 450-90/тэ-2021 от 07.12.2021</t>
  </si>
  <si>
    <t>№ 454-94/тэ-2021 от 07.12.2021</t>
  </si>
  <si>
    <t>№ 480-100/тэ-2021 от 10.12.2021</t>
  </si>
  <si>
    <t>АО "Казэнерго" потребителям от источника тепловой энергии (котельная), расположенного по адресу: ул. Толстого, 39, г. Казани</t>
  </si>
  <si>
    <t>№ 481-101/тэ-2021 от 10.12.2021</t>
  </si>
  <si>
    <t>№ 482-102/тэ-2021 от 10.12.2021</t>
  </si>
  <si>
    <t>ООО "Тукай Тепло-Газ"</t>
  </si>
  <si>
    <t>№ 516-106/тэ-2021 от 14.12.2021</t>
  </si>
  <si>
    <t>№ 517-107/тэ-2021 от 14.12.2021</t>
  </si>
  <si>
    <t>№ 643-121/тэ-2021 от 16.12.2021</t>
  </si>
  <si>
    <t>№ 647-125/тэ-2021 от 16.12.2021</t>
  </si>
  <si>
    <t>ООО "ГазТеплоАвтоматика"</t>
  </si>
  <si>
    <t>№ 685-128/тэ-2021 от 17.12.2021</t>
  </si>
  <si>
    <t>№ 687-130/тэ-2021 от 17.12.2021</t>
  </si>
  <si>
    <t>№ 690-133/тэ-2021 от 17.12.2021</t>
  </si>
  <si>
    <t>№ 642-120/тэ-2021 от 16.12.2021</t>
  </si>
  <si>
    <t>АО "Бугульминское  предприятие тепловых сетей "</t>
  </si>
  <si>
    <t>АО "Зеленодольское  предприятие тепловых сетей"</t>
  </si>
  <si>
    <t>ООО "Нижневязовской жилкомсервис"</t>
  </si>
  <si>
    <t>АО "Тетюшское предприятие тепловых сетей"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</si>
</sst>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2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rgb="FF0000FF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1">
    <xf numFmtId="0" fontId="0" fillId="0" borderId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6" applyNumberFormat="0" applyAlignment="0" applyProtection="0"/>
    <xf numFmtId="0" fontId="15" fillId="8" borderId="7" applyNumberFormat="0" applyAlignment="0" applyProtection="0"/>
    <xf numFmtId="0" fontId="16" fillId="8" borderId="6" applyNumberFormat="0" applyAlignment="0" applyProtection="0"/>
    <xf numFmtId="0" fontId="17" fillId="0" borderId="8" applyNumberFormat="0" applyFill="0" applyAlignment="0" applyProtection="0"/>
    <xf numFmtId="0" fontId="18" fillId="9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22" fillId="34" borderId="0" applyNumberFormat="0" applyBorder="0" applyAlignment="0" applyProtection="0"/>
    <xf numFmtId="0" fontId="4" fillId="0" borderId="0"/>
    <xf numFmtId="0" fontId="4" fillId="10" borderId="10" applyNumberFormat="0" applyFont="0" applyAlignment="0" applyProtection="0"/>
    <xf numFmtId="9" fontId="24" fillId="0" borderId="0" applyFont="0" applyFill="0" applyBorder="0" applyAlignment="0" applyProtection="0"/>
    <xf numFmtId="0" fontId="3" fillId="0" borderId="0"/>
    <xf numFmtId="0" fontId="28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4" fillId="0" borderId="0"/>
    <xf numFmtId="0" fontId="5" fillId="0" borderId="0" applyNumberFormat="0" applyFill="0" applyBorder="0" applyAlignment="0" applyProtection="0"/>
    <xf numFmtId="0" fontId="3" fillId="0" borderId="0"/>
    <xf numFmtId="0" fontId="3" fillId="10" borderId="10" applyNumberFormat="0" applyFont="0" applyAlignment="0" applyProtection="0"/>
    <xf numFmtId="9" fontId="24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0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0" applyNumberFormat="0" applyFont="0" applyAlignment="0" applyProtection="0"/>
  </cellStyleXfs>
  <cellXfs count="174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23" fillId="0" borderId="1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6" fillId="0" borderId="0" xfId="0" applyFont="1"/>
    <xf numFmtId="0" fontId="23" fillId="0" borderId="1" xfId="0" applyFont="1" applyBorder="1" applyAlignment="1">
      <alignment horizontal="center" vertical="center" wrapText="1"/>
    </xf>
    <xf numFmtId="164" fontId="23" fillId="0" borderId="0" xfId="0" applyNumberFormat="1" applyFont="1"/>
    <xf numFmtId="0" fontId="23" fillId="0" borderId="0" xfId="0" applyFont="1" applyBorder="1"/>
    <xf numFmtId="0" fontId="6" fillId="0" borderId="0" xfId="0" applyFont="1" applyFill="1"/>
    <xf numFmtId="0" fontId="6" fillId="3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3" borderId="0" xfId="0" applyFont="1" applyFill="1"/>
    <xf numFmtId="0" fontId="6" fillId="0" borderId="1" xfId="0" applyFont="1" applyFill="1" applyBorder="1" applyAlignment="1">
      <alignment vertical="center" wrapText="1"/>
    </xf>
    <xf numFmtId="2" fontId="6" fillId="0" borderId="1" xfId="0" applyNumberFormat="1" applyFont="1" applyBorder="1" applyAlignment="1">
      <alignment horizontal="right" vertical="center" wrapText="1"/>
    </xf>
    <xf numFmtId="164" fontId="23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6" fillId="0" borderId="0" xfId="0" applyFont="1" applyBorder="1"/>
    <xf numFmtId="0" fontId="26" fillId="0" borderId="0" xfId="0" applyFont="1"/>
    <xf numFmtId="10" fontId="2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4" fontId="6" fillId="0" borderId="1" xfId="0" applyNumberFormat="1" applyFont="1" applyFill="1" applyBorder="1" applyAlignment="1">
      <alignment horizontal="center" vertical="center"/>
    </xf>
    <xf numFmtId="164" fontId="6" fillId="0" borderId="1" xfId="44" applyNumberFormat="1" applyFont="1" applyBorder="1" applyAlignment="1">
      <alignment horizontal="center" vertical="center"/>
    </xf>
    <xf numFmtId="164" fontId="23" fillId="0" borderId="1" xfId="44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26" fillId="0" borderId="1" xfId="0" applyFont="1" applyBorder="1"/>
    <xf numFmtId="164" fontId="23" fillId="0" borderId="1" xfId="0" applyNumberFormat="1" applyFont="1" applyFill="1" applyBorder="1" applyAlignment="1">
      <alignment horizontal="center" vertical="center"/>
    </xf>
    <xf numFmtId="0" fontId="5" fillId="3" borderId="0" xfId="1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164" fontId="23" fillId="0" borderId="1" xfId="45" applyNumberFormat="1" applyFont="1" applyBorder="1" applyAlignment="1">
      <alignment horizontal="center" vertical="center" wrapText="1"/>
    </xf>
    <xf numFmtId="164" fontId="23" fillId="0" borderId="1" xfId="60" applyNumberFormat="1" applyFont="1" applyFill="1" applyBorder="1" applyAlignment="1">
      <alignment horizontal="center" vertical="center" wrapText="1"/>
    </xf>
    <xf numFmtId="4" fontId="6" fillId="0" borderId="1" xfId="62" applyNumberFormat="1" applyFont="1" applyFill="1" applyBorder="1" applyAlignment="1">
      <alignment horizontal="center" vertical="center" wrapText="1"/>
    </xf>
    <xf numFmtId="164" fontId="23" fillId="0" borderId="1" xfId="62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 wrapText="1"/>
    </xf>
    <xf numFmtId="164" fontId="23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/>
    </xf>
    <xf numFmtId="0" fontId="26" fillId="0" borderId="1" xfId="0" applyFont="1" applyFill="1" applyBorder="1"/>
    <xf numFmtId="2" fontId="6" fillId="0" borderId="1" xfId="0" applyNumberFormat="1" applyFont="1" applyFill="1" applyBorder="1" applyAlignment="1">
      <alignment horizontal="right" vertical="center" wrapText="1"/>
    </xf>
    <xf numFmtId="0" fontId="25" fillId="0" borderId="15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 wrapText="1"/>
    </xf>
    <xf numFmtId="164" fontId="23" fillId="0" borderId="1" xfId="0" applyNumberFormat="1" applyFont="1" applyFill="1" applyBorder="1" applyAlignment="1">
      <alignment horizontal="center" vertical="center" wrapText="1"/>
    </xf>
    <xf numFmtId="2" fontId="29" fillId="3" borderId="1" xfId="46" applyNumberFormat="1" applyFont="1" applyFill="1" applyBorder="1" applyAlignment="1">
      <alignment horizontal="center" vertical="center" wrapText="1"/>
    </xf>
    <xf numFmtId="0" fontId="28" fillId="0" borderId="0" xfId="46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164" fontId="23" fillId="0" borderId="17" xfId="0" applyNumberFormat="1" applyFont="1" applyFill="1" applyBorder="1" applyAlignment="1">
      <alignment horizontal="center" vertical="center" wrapText="1"/>
    </xf>
    <xf numFmtId="2" fontId="5" fillId="3" borderId="1" xfId="1" applyNumberFormat="1" applyFill="1" applyBorder="1" applyAlignment="1">
      <alignment horizontal="center" vertical="center" wrapText="1"/>
    </xf>
    <xf numFmtId="0" fontId="5" fillId="0" borderId="17" xfId="1" applyBorder="1" applyAlignment="1">
      <alignment horizontal="center" vertical="center" wrapText="1"/>
    </xf>
    <xf numFmtId="0" fontId="28" fillId="0" borderId="0" xfId="46" applyAlignment="1">
      <alignment horizontal="center" vertical="center" wrapText="1"/>
    </xf>
    <xf numFmtId="0" fontId="5" fillId="0" borderId="0" xfId="1" applyAlignment="1">
      <alignment horizontal="center" wrapText="1"/>
    </xf>
    <xf numFmtId="0" fontId="28" fillId="0" borderId="0" xfId="46" applyAlignment="1">
      <alignment horizontal="center" vertical="center" wrapText="1"/>
    </xf>
    <xf numFmtId="0" fontId="28" fillId="0" borderId="0" xfId="46" applyAlignment="1">
      <alignment horizontal="center" vertical="center" wrapText="1"/>
    </xf>
    <xf numFmtId="164" fontId="23" fillId="0" borderId="1" xfId="159" applyNumberFormat="1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 wrapText="1"/>
    </xf>
    <xf numFmtId="0" fontId="28" fillId="0" borderId="0" xfId="46" applyAlignment="1">
      <alignment horizontal="center" vertical="center" wrapText="1"/>
    </xf>
    <xf numFmtId="164" fontId="23" fillId="0" borderId="1" xfId="159" applyNumberFormat="1" applyFont="1" applyBorder="1" applyAlignment="1">
      <alignment horizontal="center" vertical="center" wrapText="1"/>
    </xf>
    <xf numFmtId="164" fontId="23" fillId="0" borderId="1" xfId="60" applyNumberFormat="1" applyFont="1" applyFill="1" applyBorder="1" applyAlignment="1">
      <alignment horizontal="center" vertical="center" wrapText="1"/>
    </xf>
    <xf numFmtId="0" fontId="28" fillId="0" borderId="0" xfId="46" applyAlignment="1">
      <alignment horizontal="center" vertical="center" wrapText="1"/>
    </xf>
    <xf numFmtId="164" fontId="23" fillId="0" borderId="1" xfId="159" applyNumberFormat="1" applyFont="1" applyBorder="1" applyAlignment="1">
      <alignment horizontal="center" vertical="center" wrapText="1"/>
    </xf>
    <xf numFmtId="4" fontId="6" fillId="0" borderId="18" xfId="60" applyNumberFormat="1" applyFont="1" applyFill="1" applyBorder="1" applyAlignment="1">
      <alignment horizontal="center" vertical="center" wrapText="1"/>
    </xf>
    <xf numFmtId="0" fontId="28" fillId="0" borderId="0" xfId="46" applyAlignment="1">
      <alignment horizontal="center" vertical="center" wrapText="1"/>
    </xf>
    <xf numFmtId="164" fontId="23" fillId="0" borderId="1" xfId="159" applyNumberFormat="1" applyFont="1" applyBorder="1" applyAlignment="1">
      <alignment horizontal="center" vertical="center" wrapText="1"/>
    </xf>
    <xf numFmtId="2" fontId="28" fillId="3" borderId="1" xfId="46" applyNumberFormat="1" applyFill="1" applyBorder="1" applyAlignment="1">
      <alignment horizontal="center" vertical="center" wrapText="1"/>
    </xf>
    <xf numFmtId="164" fontId="23" fillId="0" borderId="1" xfId="159" applyNumberFormat="1" applyFont="1" applyBorder="1" applyAlignment="1">
      <alignment horizontal="center" vertical="center" wrapText="1"/>
    </xf>
    <xf numFmtId="164" fontId="23" fillId="0" borderId="1" xfId="159" applyNumberFormat="1" applyFont="1" applyBorder="1" applyAlignment="1">
      <alignment horizontal="center" vertical="center"/>
    </xf>
    <xf numFmtId="2" fontId="28" fillId="3" borderId="1" xfId="46" applyNumberFormat="1" applyFill="1" applyBorder="1" applyAlignment="1">
      <alignment horizontal="center" vertical="center" wrapText="1"/>
    </xf>
    <xf numFmtId="0" fontId="28" fillId="0" borderId="0" xfId="46" applyAlignment="1">
      <alignment horizontal="center" vertical="center" wrapText="1"/>
    </xf>
    <xf numFmtId="164" fontId="23" fillId="0" borderId="1" xfId="159" applyNumberFormat="1" applyFont="1" applyBorder="1" applyAlignment="1">
      <alignment horizontal="center" vertical="center" wrapText="1"/>
    </xf>
    <xf numFmtId="2" fontId="28" fillId="3" borderId="1" xfId="46" applyNumberFormat="1" applyFill="1" applyBorder="1" applyAlignment="1">
      <alignment horizontal="center" vertical="center" wrapText="1"/>
    </xf>
    <xf numFmtId="164" fontId="23" fillId="0" borderId="1" xfId="159" applyNumberFormat="1" applyFont="1" applyBorder="1" applyAlignment="1">
      <alignment horizontal="center" vertical="center" wrapText="1"/>
    </xf>
    <xf numFmtId="164" fontId="23" fillId="0" borderId="1" xfId="60" applyNumberFormat="1" applyFont="1" applyFill="1" applyBorder="1" applyAlignment="1">
      <alignment horizontal="center" vertical="center" wrapText="1"/>
    </xf>
    <xf numFmtId="0" fontId="28" fillId="0" borderId="0" xfId="46" applyAlignment="1">
      <alignment horizontal="center" vertical="center" wrapText="1"/>
    </xf>
    <xf numFmtId="4" fontId="6" fillId="0" borderId="1" xfId="159" applyNumberFormat="1" applyFont="1" applyBorder="1" applyAlignment="1">
      <alignment horizontal="center" vertical="center" wrapText="1"/>
    </xf>
    <xf numFmtId="164" fontId="23" fillId="0" borderId="1" xfId="159" applyNumberFormat="1" applyFont="1" applyBorder="1" applyAlignment="1">
      <alignment horizontal="center" vertical="center" wrapText="1"/>
    </xf>
    <xf numFmtId="0" fontId="28" fillId="0" borderId="1" xfId="46" applyBorder="1" applyAlignment="1">
      <alignment horizontal="center" wrapText="1"/>
    </xf>
    <xf numFmtId="164" fontId="23" fillId="0" borderId="1" xfId="159" applyNumberFormat="1" applyFont="1" applyBorder="1" applyAlignment="1">
      <alignment horizontal="center" vertical="center" wrapText="1"/>
    </xf>
    <xf numFmtId="0" fontId="28" fillId="0" borderId="1" xfId="46" applyBorder="1" applyAlignment="1">
      <alignment horizontal="center" wrapText="1"/>
    </xf>
    <xf numFmtId="0" fontId="28" fillId="0" borderId="0" xfId="46" applyAlignment="1">
      <alignment horizontal="center" vertical="center" wrapText="1"/>
    </xf>
    <xf numFmtId="0" fontId="28" fillId="0" borderId="0" xfId="46" applyAlignment="1">
      <alignment horizontal="center" vertical="center" wrapText="1"/>
    </xf>
    <xf numFmtId="164" fontId="23" fillId="0" borderId="1" xfId="159" applyNumberFormat="1" applyFont="1" applyBorder="1" applyAlignment="1">
      <alignment horizontal="center" vertical="center" wrapText="1"/>
    </xf>
    <xf numFmtId="0" fontId="28" fillId="0" borderId="1" xfId="46" applyBorder="1" applyAlignment="1">
      <alignment horizontal="center" wrapText="1"/>
    </xf>
    <xf numFmtId="164" fontId="23" fillId="0" borderId="1" xfId="159" applyNumberFormat="1" applyFont="1" applyFill="1" applyBorder="1" applyAlignment="1">
      <alignment horizontal="center" vertical="center" wrapText="1"/>
    </xf>
    <xf numFmtId="0" fontId="28" fillId="0" borderId="0" xfId="46" applyAlignment="1">
      <alignment horizontal="center" vertical="center" wrapText="1"/>
    </xf>
    <xf numFmtId="0" fontId="28" fillId="0" borderId="0" xfId="46" applyAlignment="1">
      <alignment horizontal="center" vertical="center" wrapText="1"/>
    </xf>
    <xf numFmtId="0" fontId="28" fillId="0" borderId="0" xfId="46" applyAlignment="1">
      <alignment horizontal="center" vertical="center" wrapText="1"/>
    </xf>
    <xf numFmtId="0" fontId="28" fillId="0" borderId="0" xfId="46" applyAlignment="1">
      <alignment horizontal="center" vertical="center" wrapText="1"/>
    </xf>
    <xf numFmtId="0" fontId="28" fillId="0" borderId="0" xfId="46" applyAlignment="1">
      <alignment horizontal="center" vertical="center" wrapText="1"/>
    </xf>
    <xf numFmtId="2" fontId="28" fillId="3" borderId="1" xfId="46" applyNumberFormat="1" applyFill="1" applyBorder="1" applyAlignment="1">
      <alignment horizontal="center" vertical="center" wrapText="1"/>
    </xf>
    <xf numFmtId="164" fontId="23" fillId="0" borderId="1" xfId="159" applyNumberFormat="1" applyFont="1" applyBorder="1" applyAlignment="1">
      <alignment horizontal="center" vertical="center" wrapText="1"/>
    </xf>
    <xf numFmtId="0" fontId="28" fillId="0" borderId="1" xfId="46" applyBorder="1" applyAlignment="1">
      <alignment horizontal="center" wrapText="1"/>
    </xf>
    <xf numFmtId="164" fontId="23" fillId="0" borderId="1" xfId="159" applyNumberFormat="1" applyFont="1" applyBorder="1" applyAlignment="1">
      <alignment horizontal="center" vertical="center" wrapText="1"/>
    </xf>
    <xf numFmtId="164" fontId="23" fillId="0" borderId="1" xfId="60" applyNumberFormat="1" applyFont="1" applyFill="1" applyBorder="1" applyAlignment="1">
      <alignment horizontal="center" vertical="center" wrapText="1"/>
    </xf>
    <xf numFmtId="0" fontId="28" fillId="0" borderId="0" xfId="46" applyAlignment="1">
      <alignment horizontal="center" vertical="center" wrapText="1"/>
    </xf>
    <xf numFmtId="164" fontId="23" fillId="0" borderId="1" xfId="60" applyNumberFormat="1" applyFont="1" applyBorder="1" applyAlignment="1">
      <alignment horizontal="center" vertical="center"/>
    </xf>
    <xf numFmtId="0" fontId="28" fillId="0" borderId="0" xfId="46" applyAlignment="1">
      <alignment horizontal="center" vertical="center" wrapText="1"/>
    </xf>
    <xf numFmtId="164" fontId="23" fillId="0" borderId="1" xfId="159" applyNumberFormat="1" applyFont="1" applyFill="1" applyBorder="1" applyAlignment="1">
      <alignment horizontal="center" vertical="center"/>
    </xf>
    <xf numFmtId="0" fontId="28" fillId="0" borderId="1" xfId="46" applyBorder="1" applyAlignment="1">
      <alignment horizontal="center" wrapText="1"/>
    </xf>
    <xf numFmtId="0" fontId="28" fillId="0" borderId="0" xfId="46" applyAlignment="1">
      <alignment horizontal="center" vertical="center" wrapText="1"/>
    </xf>
    <xf numFmtId="2" fontId="28" fillId="3" borderId="1" xfId="46" applyNumberFormat="1" applyFill="1" applyBorder="1" applyAlignment="1">
      <alignment horizontal="center" vertical="center" wrapText="1"/>
    </xf>
    <xf numFmtId="164" fontId="23" fillId="0" borderId="1" xfId="159" applyNumberFormat="1" applyFont="1" applyBorder="1" applyAlignment="1">
      <alignment horizontal="center" vertical="center" wrapText="1"/>
    </xf>
    <xf numFmtId="164" fontId="23" fillId="0" borderId="1" xfId="60" applyNumberFormat="1" applyFont="1" applyBorder="1" applyAlignment="1">
      <alignment horizontal="center" vertical="center" wrapText="1"/>
    </xf>
    <xf numFmtId="2" fontId="28" fillId="3" borderId="1" xfId="46" applyNumberFormat="1" applyFill="1" applyBorder="1" applyAlignment="1">
      <alignment horizontal="center" vertical="center" wrapText="1"/>
    </xf>
    <xf numFmtId="164" fontId="23" fillId="0" borderId="1" xfId="159" applyNumberFormat="1" applyFont="1" applyBorder="1" applyAlignment="1">
      <alignment horizontal="center" vertical="center" wrapText="1"/>
    </xf>
    <xf numFmtId="2" fontId="28" fillId="3" borderId="1" xfId="46" applyNumberFormat="1" applyFill="1" applyBorder="1" applyAlignment="1">
      <alignment horizontal="center" vertical="center" wrapText="1"/>
    </xf>
    <xf numFmtId="0" fontId="28" fillId="0" borderId="0" xfId="46" applyAlignment="1">
      <alignment horizontal="center" vertical="center" wrapText="1"/>
    </xf>
    <xf numFmtId="0" fontId="28" fillId="0" borderId="0" xfId="46" applyAlignment="1">
      <alignment horizontal="center" vertical="center" wrapText="1"/>
    </xf>
    <xf numFmtId="0" fontId="28" fillId="0" borderId="0" xfId="46" applyAlignment="1">
      <alignment horizontal="center" vertical="center" wrapText="1"/>
    </xf>
    <xf numFmtId="0" fontId="28" fillId="0" borderId="1" xfId="46" applyBorder="1" applyAlignment="1">
      <alignment horizontal="center" wrapText="1"/>
    </xf>
    <xf numFmtId="0" fontId="28" fillId="0" borderId="1" xfId="46" applyBorder="1" applyAlignment="1">
      <alignment horizontal="center" wrapText="1"/>
    </xf>
    <xf numFmtId="0" fontId="28" fillId="0" borderId="1" xfId="46" applyBorder="1" applyAlignment="1">
      <alignment horizontal="center" wrapText="1"/>
    </xf>
    <xf numFmtId="2" fontId="28" fillId="3" borderId="1" xfId="46" applyNumberFormat="1" applyFill="1" applyBorder="1" applyAlignment="1">
      <alignment horizontal="center" vertical="center" wrapText="1"/>
    </xf>
    <xf numFmtId="164" fontId="23" fillId="0" borderId="1" xfId="159" applyNumberFormat="1" applyFont="1" applyBorder="1" applyAlignment="1">
      <alignment horizontal="center" vertical="center" wrapText="1"/>
    </xf>
    <xf numFmtId="164" fontId="23" fillId="0" borderId="1" xfId="60" applyNumberFormat="1" applyFont="1" applyFill="1" applyBorder="1" applyAlignment="1">
      <alignment horizontal="center" vertical="center" wrapText="1"/>
    </xf>
    <xf numFmtId="0" fontId="28" fillId="0" borderId="0" xfId="46" applyAlignment="1">
      <alignment horizontal="center" vertical="center" wrapText="1"/>
    </xf>
    <xf numFmtId="4" fontId="6" fillId="0" borderId="1" xfId="159" applyNumberFormat="1" applyFont="1" applyFill="1" applyBorder="1" applyAlignment="1">
      <alignment horizontal="center" vertical="center"/>
    </xf>
    <xf numFmtId="164" fontId="23" fillId="0" borderId="1" xfId="159" applyNumberFormat="1" applyFont="1" applyBorder="1" applyAlignment="1">
      <alignment horizontal="center" vertical="center"/>
    </xf>
    <xf numFmtId="164" fontId="23" fillId="0" borderId="1" xfId="159" applyNumberFormat="1" applyFont="1" applyFill="1" applyBorder="1" applyAlignment="1">
      <alignment horizontal="center" vertical="center"/>
    </xf>
    <xf numFmtId="2" fontId="28" fillId="3" borderId="1" xfId="46" applyNumberFormat="1" applyFill="1" applyBorder="1" applyAlignment="1">
      <alignment horizontal="center" vertical="center" wrapText="1"/>
    </xf>
    <xf numFmtId="2" fontId="28" fillId="0" borderId="1" xfId="46" applyNumberFormat="1" applyFill="1" applyBorder="1" applyAlignment="1">
      <alignment horizontal="center" vertical="center" wrapText="1"/>
    </xf>
    <xf numFmtId="2" fontId="28" fillId="0" borderId="1" xfId="46" applyNumberFormat="1" applyFill="1" applyBorder="1" applyAlignment="1">
      <alignment horizontal="center" vertical="center" wrapText="1"/>
    </xf>
    <xf numFmtId="164" fontId="23" fillId="0" borderId="1" xfId="159" applyNumberFormat="1" applyFont="1" applyBorder="1" applyAlignment="1">
      <alignment horizontal="center" vertical="center" wrapText="1"/>
    </xf>
    <xf numFmtId="2" fontId="28" fillId="3" borderId="1" xfId="46" applyNumberFormat="1" applyFill="1" applyBorder="1" applyAlignment="1">
      <alignment horizontal="center" vertical="center" wrapText="1"/>
    </xf>
    <xf numFmtId="0" fontId="28" fillId="0" borderId="1" xfId="46" applyBorder="1" applyAlignment="1">
      <alignment horizontal="center" wrapText="1"/>
    </xf>
    <xf numFmtId="0" fontId="28" fillId="0" borderId="0" xfId="46" applyAlignment="1">
      <alignment horizontal="center" vertical="center" wrapText="1"/>
    </xf>
    <xf numFmtId="2" fontId="28" fillId="3" borderId="1" xfId="46" applyNumberFormat="1" applyFill="1" applyBorder="1" applyAlignment="1">
      <alignment horizontal="center" vertical="center" wrapText="1"/>
    </xf>
    <xf numFmtId="0" fontId="28" fillId="0" borderId="1" xfId="46" applyBorder="1" applyAlignment="1">
      <alignment horizontal="center" wrapText="1"/>
    </xf>
    <xf numFmtId="2" fontId="28" fillId="3" borderId="1" xfId="46" applyNumberFormat="1" applyFill="1" applyBorder="1" applyAlignment="1">
      <alignment horizontal="center" vertical="center" wrapText="1"/>
    </xf>
    <xf numFmtId="0" fontId="28" fillId="0" borderId="1" xfId="46" applyBorder="1" applyAlignment="1">
      <alignment horizontal="center" wrapText="1"/>
    </xf>
    <xf numFmtId="2" fontId="28" fillId="3" borderId="1" xfId="46" applyNumberFormat="1" applyFill="1" applyBorder="1" applyAlignment="1">
      <alignment horizontal="center" vertical="center" wrapText="1"/>
    </xf>
    <xf numFmtId="164" fontId="23" fillId="0" borderId="1" xfId="60" applyNumberFormat="1" applyFont="1" applyBorder="1" applyAlignment="1">
      <alignment horizontal="center" vertical="center"/>
    </xf>
    <xf numFmtId="164" fontId="23" fillId="0" borderId="1" xfId="159" applyNumberFormat="1" applyFont="1" applyFill="1" applyBorder="1" applyAlignment="1">
      <alignment horizontal="center" vertical="center"/>
    </xf>
    <xf numFmtId="0" fontId="28" fillId="0" borderId="1" xfId="46" applyBorder="1" applyAlignment="1">
      <alignment horizontal="center" vertical="center" wrapText="1"/>
    </xf>
    <xf numFmtId="164" fontId="23" fillId="0" borderId="1" xfId="60" applyNumberFormat="1" applyFont="1" applyBorder="1" applyAlignment="1">
      <alignment horizontal="center" vertical="center"/>
    </xf>
    <xf numFmtId="0" fontId="28" fillId="0" borderId="0" xfId="46" applyAlignment="1">
      <alignment horizontal="center" vertical="center" wrapText="1"/>
    </xf>
    <xf numFmtId="164" fontId="23" fillId="0" borderId="1" xfId="159" applyNumberFormat="1" applyFont="1" applyFill="1" applyBorder="1" applyAlignment="1">
      <alignment horizontal="center" vertical="center"/>
    </xf>
    <xf numFmtId="164" fontId="23" fillId="0" borderId="1" xfId="60" applyNumberFormat="1" applyFont="1" applyBorder="1" applyAlignment="1">
      <alignment horizontal="center" vertical="center"/>
    </xf>
    <xf numFmtId="4" fontId="6" fillId="0" borderId="1" xfId="60" applyNumberFormat="1" applyFont="1" applyFill="1" applyBorder="1" applyAlignment="1">
      <alignment horizontal="center" vertical="center"/>
    </xf>
    <xf numFmtId="4" fontId="6" fillId="0" borderId="1" xfId="60" applyNumberFormat="1" applyFont="1" applyFill="1" applyBorder="1" applyAlignment="1">
      <alignment horizontal="center" vertical="center" wrapText="1"/>
    </xf>
    <xf numFmtId="0" fontId="28" fillId="0" borderId="0" xfId="46" applyAlignment="1">
      <alignment horizontal="center" vertical="center" wrapText="1"/>
    </xf>
    <xf numFmtId="164" fontId="23" fillId="0" borderId="1" xfId="159" applyNumberFormat="1" applyFont="1" applyFill="1" applyBorder="1" applyAlignment="1">
      <alignment horizontal="center" vertical="center"/>
    </xf>
    <xf numFmtId="2" fontId="28" fillId="3" borderId="1" xfId="46" applyNumberFormat="1" applyFill="1" applyBorder="1" applyAlignment="1">
      <alignment horizontal="center" vertical="center" wrapText="1"/>
    </xf>
    <xf numFmtId="0" fontId="28" fillId="0" borderId="0" xfId="46" applyAlignment="1">
      <alignment horizontal="center" vertical="center" wrapText="1"/>
    </xf>
    <xf numFmtId="0" fontId="28" fillId="0" borderId="1" xfId="46" applyBorder="1" applyAlignment="1">
      <alignment horizontal="center" wrapText="1"/>
    </xf>
    <xf numFmtId="0" fontId="28" fillId="0" borderId="1" xfId="46" applyBorder="1" applyAlignment="1">
      <alignment horizontal="center" wrapText="1"/>
    </xf>
    <xf numFmtId="2" fontId="28" fillId="3" borderId="1" xfId="46" applyNumberFormat="1" applyFill="1" applyBorder="1" applyAlignment="1">
      <alignment horizontal="center" vertical="center" wrapText="1"/>
    </xf>
    <xf numFmtId="2" fontId="28" fillId="3" borderId="1" xfId="46" applyNumberFormat="1" applyFill="1" applyBorder="1" applyAlignment="1">
      <alignment horizontal="center" vertical="center" wrapText="1"/>
    </xf>
    <xf numFmtId="0" fontId="28" fillId="0" borderId="1" xfId="46" applyBorder="1" applyAlignment="1">
      <alignment horizontal="center" vertical="center" wrapText="1"/>
    </xf>
    <xf numFmtId="2" fontId="28" fillId="3" borderId="1" xfId="46" applyNumberFormat="1" applyFill="1" applyBorder="1" applyAlignment="1">
      <alignment horizontal="center" vertical="center" wrapText="1"/>
    </xf>
    <xf numFmtId="0" fontId="28" fillId="0" borderId="0" xfId="46" applyAlignment="1">
      <alignment horizontal="center" wrapText="1"/>
    </xf>
    <xf numFmtId="4" fontId="6" fillId="0" borderId="1" xfId="159" applyNumberFormat="1" applyFont="1" applyFill="1" applyBorder="1" applyAlignment="1">
      <alignment horizontal="center" vertical="center" wrapText="1"/>
    </xf>
    <xf numFmtId="164" fontId="23" fillId="0" borderId="1" xfId="159" applyNumberFormat="1" applyFont="1" applyFill="1" applyBorder="1" applyAlignment="1">
      <alignment horizontal="center" vertical="center" wrapText="1"/>
    </xf>
    <xf numFmtId="2" fontId="28" fillId="0" borderId="1" xfId="46" applyNumberFormat="1" applyFill="1" applyBorder="1" applyAlignment="1">
      <alignment horizontal="center" vertical="center" wrapText="1"/>
    </xf>
    <xf numFmtId="2" fontId="28" fillId="3" borderId="1" xfId="46" applyNumberFormat="1" applyFill="1" applyBorder="1" applyAlignment="1">
      <alignment horizontal="center" vertical="center" wrapText="1"/>
    </xf>
    <xf numFmtId="2" fontId="28" fillId="3" borderId="1" xfId="46" applyNumberForma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vertical="center" wrapText="1"/>
    </xf>
    <xf numFmtId="0" fontId="27" fillId="0" borderId="1" xfId="0" applyFont="1" applyFill="1" applyBorder="1" applyAlignment="1">
      <alignment vertical="center" wrapText="1"/>
    </xf>
    <xf numFmtId="2" fontId="27" fillId="0" borderId="1" xfId="0" applyNumberFormat="1" applyFont="1" applyBorder="1" applyAlignment="1">
      <alignment vertical="center" wrapText="1"/>
    </xf>
    <xf numFmtId="2" fontId="27" fillId="0" borderId="1" xfId="159" applyNumberFormat="1" applyFont="1" applyBorder="1" applyAlignment="1">
      <alignment vertical="center" wrapText="1"/>
    </xf>
    <xf numFmtId="2" fontId="27" fillId="0" borderId="1" xfId="0" applyNumberFormat="1" applyFont="1" applyFill="1" applyBorder="1" applyAlignment="1">
      <alignment vertical="center" wrapText="1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27" fillId="3" borderId="1" xfId="0" applyFont="1" applyFill="1" applyBorder="1" applyAlignment="1">
      <alignment vertical="center" wrapText="1"/>
    </xf>
    <xf numFmtId="4" fontId="25" fillId="0" borderId="0" xfId="0" applyNumberFormat="1" applyFont="1" applyBorder="1" applyAlignment="1">
      <alignment horizontal="center"/>
    </xf>
    <xf numFmtId="4" fontId="6" fillId="0" borderId="17" xfId="0" applyNumberFormat="1" applyFont="1" applyFill="1" applyBorder="1" applyAlignment="1">
      <alignment horizontal="center" vertical="center" wrapText="1"/>
    </xf>
    <xf numFmtId="4" fontId="6" fillId="0" borderId="0" xfId="0" applyNumberFormat="1" applyFont="1"/>
    <xf numFmtId="4" fontId="6" fillId="0" borderId="1" xfId="60" applyNumberFormat="1" applyFont="1" applyBorder="1" applyAlignment="1">
      <alignment horizontal="center" vertical="center" wrapText="1"/>
    </xf>
    <xf numFmtId="4" fontId="6" fillId="0" borderId="1" xfId="62" applyNumberFormat="1" applyFont="1" applyBorder="1" applyAlignment="1">
      <alignment horizontal="center" vertical="center" wrapText="1"/>
    </xf>
  </cellXfs>
  <cellStyles count="161">
    <cellStyle name="20% - Акцент1" xfId="19" builtinId="30" customBuiltin="1"/>
    <cellStyle name="20% - Акцент1 2" xfId="48"/>
    <cellStyle name="20% - Акцент1 2 2" xfId="83"/>
    <cellStyle name="20% - Акцент1 2 2 2" xfId="147"/>
    <cellStyle name="20% - Акцент1 2 3" xfId="115"/>
    <cellStyle name="20% - Акцент1 3" xfId="67"/>
    <cellStyle name="20% - Акцент1 3 2" xfId="131"/>
    <cellStyle name="20% - Акцент1 4" xfId="99"/>
    <cellStyle name="20% - Акцент2" xfId="23" builtinId="34" customBuiltin="1"/>
    <cellStyle name="20% - Акцент2 2" xfId="50"/>
    <cellStyle name="20% - Акцент2 2 2" xfId="85"/>
    <cellStyle name="20% - Акцент2 2 2 2" xfId="149"/>
    <cellStyle name="20% - Акцент2 2 3" xfId="117"/>
    <cellStyle name="20% - Акцент2 3" xfId="69"/>
    <cellStyle name="20% - Акцент2 3 2" xfId="133"/>
    <cellStyle name="20% - Акцент2 4" xfId="101"/>
    <cellStyle name="20% - Акцент3" xfId="27" builtinId="38" customBuiltin="1"/>
    <cellStyle name="20% - Акцент3 2" xfId="52"/>
    <cellStyle name="20% - Акцент3 2 2" xfId="87"/>
    <cellStyle name="20% - Акцент3 2 2 2" xfId="151"/>
    <cellStyle name="20% - Акцент3 2 3" xfId="119"/>
    <cellStyle name="20% - Акцент3 3" xfId="71"/>
    <cellStyle name="20% - Акцент3 3 2" xfId="135"/>
    <cellStyle name="20% - Акцент3 4" xfId="103"/>
    <cellStyle name="20% - Акцент4" xfId="31" builtinId="42" customBuiltin="1"/>
    <cellStyle name="20% - Акцент4 2" xfId="54"/>
    <cellStyle name="20% - Акцент4 2 2" xfId="89"/>
    <cellStyle name="20% - Акцент4 2 2 2" xfId="153"/>
    <cellStyle name="20% - Акцент4 2 3" xfId="121"/>
    <cellStyle name="20% - Акцент4 3" xfId="73"/>
    <cellStyle name="20% - Акцент4 3 2" xfId="137"/>
    <cellStyle name="20% - Акцент4 4" xfId="105"/>
    <cellStyle name="20% - Акцент5" xfId="35" builtinId="46" customBuiltin="1"/>
    <cellStyle name="20% - Акцент5 2" xfId="56"/>
    <cellStyle name="20% - Акцент5 2 2" xfId="91"/>
    <cellStyle name="20% - Акцент5 2 2 2" xfId="155"/>
    <cellStyle name="20% - Акцент5 2 3" xfId="123"/>
    <cellStyle name="20% - Акцент5 3" xfId="75"/>
    <cellStyle name="20% - Акцент5 3 2" xfId="139"/>
    <cellStyle name="20% - Акцент5 4" xfId="107"/>
    <cellStyle name="20% - Акцент6" xfId="39" builtinId="50" customBuiltin="1"/>
    <cellStyle name="20% - Акцент6 2" xfId="58"/>
    <cellStyle name="20% - Акцент6 2 2" xfId="93"/>
    <cellStyle name="20% - Акцент6 2 2 2" xfId="157"/>
    <cellStyle name="20% - Акцент6 2 3" xfId="125"/>
    <cellStyle name="20% - Акцент6 3" xfId="77"/>
    <cellStyle name="20% - Акцент6 3 2" xfId="141"/>
    <cellStyle name="20% - Акцент6 4" xfId="109"/>
    <cellStyle name="40% - Акцент1" xfId="20" builtinId="31" customBuiltin="1"/>
    <cellStyle name="40% - Акцент1 2" xfId="49"/>
    <cellStyle name="40% - Акцент1 2 2" xfId="84"/>
    <cellStyle name="40% - Акцент1 2 2 2" xfId="148"/>
    <cellStyle name="40% - Акцент1 2 3" xfId="116"/>
    <cellStyle name="40% - Акцент1 3" xfId="68"/>
    <cellStyle name="40% - Акцент1 3 2" xfId="132"/>
    <cellStyle name="40% - Акцент1 4" xfId="100"/>
    <cellStyle name="40% - Акцент2" xfId="24" builtinId="35" customBuiltin="1"/>
    <cellStyle name="40% - Акцент2 2" xfId="51"/>
    <cellStyle name="40% - Акцент2 2 2" xfId="86"/>
    <cellStyle name="40% - Акцент2 2 2 2" xfId="150"/>
    <cellStyle name="40% - Акцент2 2 3" xfId="118"/>
    <cellStyle name="40% - Акцент2 3" xfId="70"/>
    <cellStyle name="40% - Акцент2 3 2" xfId="134"/>
    <cellStyle name="40% - Акцент2 4" xfId="102"/>
    <cellStyle name="40% - Акцент3" xfId="28" builtinId="39" customBuiltin="1"/>
    <cellStyle name="40% - Акцент3 2" xfId="53"/>
    <cellStyle name="40% - Акцент3 2 2" xfId="88"/>
    <cellStyle name="40% - Акцент3 2 2 2" xfId="152"/>
    <cellStyle name="40% - Акцент3 2 3" xfId="120"/>
    <cellStyle name="40% - Акцент3 3" xfId="72"/>
    <cellStyle name="40% - Акцент3 3 2" xfId="136"/>
    <cellStyle name="40% - Акцент3 4" xfId="104"/>
    <cellStyle name="40% - Акцент4" xfId="32" builtinId="43" customBuiltin="1"/>
    <cellStyle name="40% - Акцент4 2" xfId="55"/>
    <cellStyle name="40% - Акцент4 2 2" xfId="90"/>
    <cellStyle name="40% - Акцент4 2 2 2" xfId="154"/>
    <cellStyle name="40% - Акцент4 2 3" xfId="122"/>
    <cellStyle name="40% - Акцент4 3" xfId="74"/>
    <cellStyle name="40% - Акцент4 3 2" xfId="138"/>
    <cellStyle name="40% - Акцент4 4" xfId="106"/>
    <cellStyle name="40% - Акцент5" xfId="36" builtinId="47" customBuiltin="1"/>
    <cellStyle name="40% - Акцент5 2" xfId="57"/>
    <cellStyle name="40% - Акцент5 2 2" xfId="92"/>
    <cellStyle name="40% - Акцент5 2 2 2" xfId="156"/>
    <cellStyle name="40% - Акцент5 2 3" xfId="124"/>
    <cellStyle name="40% - Акцент5 3" xfId="76"/>
    <cellStyle name="40% - Акцент5 3 2" xfId="140"/>
    <cellStyle name="40% - Акцент5 4" xfId="108"/>
    <cellStyle name="40% - Акцент6" xfId="40" builtinId="51" customBuiltin="1"/>
    <cellStyle name="40% - Акцент6 2" xfId="59"/>
    <cellStyle name="40% - Акцент6 2 2" xfId="94"/>
    <cellStyle name="40% - Акцент6 2 2 2" xfId="158"/>
    <cellStyle name="40% - Акцент6 2 3" xfId="126"/>
    <cellStyle name="40% - Акцент6 3" xfId="78"/>
    <cellStyle name="40% - Акцент6 3 2" xfId="142"/>
    <cellStyle name="40% - Акцент6 4" xfId="110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Гиперссылка" xfId="1" builtinId="8"/>
    <cellStyle name="Гиперссылка 2" xfId="61"/>
    <cellStyle name="Гиперссылка 3" xfId="46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7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Обычный 2" xfId="42"/>
    <cellStyle name="Обычный 2 2" xfId="62"/>
    <cellStyle name="Обычный 2 2 2" xfId="95"/>
    <cellStyle name="Обычный 2 2 2 2" xfId="159"/>
    <cellStyle name="Обычный 2 2 3" xfId="127"/>
    <cellStyle name="Обычный 2 3" xfId="79"/>
    <cellStyle name="Обычный 2 3 2" xfId="143"/>
    <cellStyle name="Обычный 2 4" xfId="111"/>
    <cellStyle name="Обычный 3" xfId="60"/>
    <cellStyle name="Обычный 4" xfId="45"/>
    <cellStyle name="Обычный 4 2" xfId="81"/>
    <cellStyle name="Обычный 4 2 2" xfId="145"/>
    <cellStyle name="Обычный 4 3" xfId="113"/>
    <cellStyle name="Обычный 5" xfId="65"/>
    <cellStyle name="Обычный 5 2" xfId="129"/>
    <cellStyle name="Обычный 6" xfId="97"/>
    <cellStyle name="Плохой" xfId="8" builtinId="27" customBuiltin="1"/>
    <cellStyle name="Пояснение" xfId="16" builtinId="53" customBuiltin="1"/>
    <cellStyle name="Примечание 2" xfId="43"/>
    <cellStyle name="Примечание 2 2" xfId="63"/>
    <cellStyle name="Примечание 2 2 2" xfId="96"/>
    <cellStyle name="Примечание 2 2 2 2" xfId="160"/>
    <cellStyle name="Примечание 2 2 3" xfId="128"/>
    <cellStyle name="Примечание 2 3" xfId="80"/>
    <cellStyle name="Примечание 2 3 2" xfId="144"/>
    <cellStyle name="Примечание 2 4" xfId="112"/>
    <cellStyle name="Процентный" xfId="44" builtinId="5"/>
    <cellStyle name="Процентный 2" xfId="64"/>
    <cellStyle name="Процентный 3" xfId="47"/>
    <cellStyle name="Процентный 3 2" xfId="82"/>
    <cellStyle name="Процентный 3 2 2" xfId="146"/>
    <cellStyle name="Процентный 3 3" xfId="114"/>
    <cellStyle name="Процентный 4" xfId="66"/>
    <cellStyle name="Процентный 4 2" xfId="130"/>
    <cellStyle name="Процентный 5" xfId="98"/>
    <cellStyle name="Связанная ячейка" xfId="13" builtinId="24" customBuiltin="1"/>
    <cellStyle name="Текст предупреждения" xfId="15" builtinId="11" customBuiltin="1"/>
    <cellStyle name="Хороший" xfId="7" builtinId="26" customBuiltin="1"/>
  </cellStyles>
  <dxfs count="0"/>
  <tableStyles count="0" defaultTableStyle="TableStyleMedium2" defaultPivotStyle="PivotStyleMedium9"/>
  <colors>
    <mruColors>
      <color rgb="FF0033CC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kt.tatarstan.ru/teplosnabzhenie.htm?pub_id=2992873" TargetMode="External"/><Relationship Id="rId18" Type="http://schemas.openxmlformats.org/officeDocument/2006/relationships/hyperlink" Target="https://kt.tatarstan.ru/teplosnabzhenie.htm?pub_id=2992929" TargetMode="External"/><Relationship Id="rId26" Type="http://schemas.openxmlformats.org/officeDocument/2006/relationships/hyperlink" Target="https://kt.tatarstan.ru/teplosnabzhenie.htm?pub_id=2995585" TargetMode="External"/><Relationship Id="rId39" Type="http://schemas.openxmlformats.org/officeDocument/2006/relationships/hyperlink" Target="https://kt.tatarstan.ru/teplosnabzhenie.htm?pub_id=3008129" TargetMode="External"/><Relationship Id="rId21" Type="http://schemas.openxmlformats.org/officeDocument/2006/relationships/hyperlink" Target="https://kt.tatarstan.ru/teplosnabzhenie.htm?pub_id=2992953" TargetMode="External"/><Relationship Id="rId34" Type="http://schemas.openxmlformats.org/officeDocument/2006/relationships/hyperlink" Target="https://kt.tatarstan.ru/teplosnabzhenie.htm?pub_id=3000909" TargetMode="External"/><Relationship Id="rId42" Type="http://schemas.openxmlformats.org/officeDocument/2006/relationships/hyperlink" Target="https://kt.tatarstan.ru/teplosnabzhenie.htm?pub_id=3013205" TargetMode="External"/><Relationship Id="rId47" Type="http://schemas.openxmlformats.org/officeDocument/2006/relationships/hyperlink" Target="https://kt.tatarstan.ru/teplosnabzhenie.htm?pub_id=3013229" TargetMode="External"/><Relationship Id="rId50" Type="http://schemas.openxmlformats.org/officeDocument/2006/relationships/hyperlink" Target="https://kt.tatarstan.ru/teplosnabzhenie.htm?pub_id=3026605" TargetMode="External"/><Relationship Id="rId55" Type="http://schemas.openxmlformats.org/officeDocument/2006/relationships/hyperlink" Target="https://kt.tatarstan.ru/teplosnabzhenie.htm?pub_id=3026657" TargetMode="External"/><Relationship Id="rId63" Type="http://schemas.openxmlformats.org/officeDocument/2006/relationships/hyperlink" Target="https://kt.tatarstan.ru/teplosnabzhenie.htm?pub_id=3027013" TargetMode="External"/><Relationship Id="rId68" Type="http://schemas.openxmlformats.org/officeDocument/2006/relationships/hyperlink" Target="https://kt.tatarstan.ru/teplosnabzhenie.htm?pub_id=3040193" TargetMode="External"/><Relationship Id="rId76" Type="http://schemas.openxmlformats.org/officeDocument/2006/relationships/hyperlink" Target="https://kt.tatarstan.ru/teplosnabzhenie.htm?pub_id=3062425" TargetMode="External"/><Relationship Id="rId84" Type="http://schemas.openxmlformats.org/officeDocument/2006/relationships/hyperlink" Target="https://kt.tatarstan.ru/teplosnabzhenie.htm?pub_id=3019149" TargetMode="External"/><Relationship Id="rId7" Type="http://schemas.openxmlformats.org/officeDocument/2006/relationships/hyperlink" Target="https://kt.tatarstan.ru/teplosnabzhenie.htm?pub_id=2985845" TargetMode="External"/><Relationship Id="rId71" Type="http://schemas.openxmlformats.org/officeDocument/2006/relationships/hyperlink" Target="https://kt.tatarstan.ru/teplosnabzhenie.htm?pub_id=3047381" TargetMode="External"/><Relationship Id="rId2" Type="http://schemas.openxmlformats.org/officeDocument/2006/relationships/hyperlink" Target="https://kt.tatarstan.ru/teplosnabzhenie.htm?pub_id=3065281" TargetMode="External"/><Relationship Id="rId16" Type="http://schemas.openxmlformats.org/officeDocument/2006/relationships/hyperlink" Target="https://kt.tatarstan.ru/teplosnabzhenie.htm?pub_id=2992913" TargetMode="External"/><Relationship Id="rId29" Type="http://schemas.openxmlformats.org/officeDocument/2006/relationships/hyperlink" Target="https://kt.tatarstan.ru/teplosnabzhenie.htm?pub_id=2995593" TargetMode="External"/><Relationship Id="rId11" Type="http://schemas.openxmlformats.org/officeDocument/2006/relationships/hyperlink" Target="https://kt.tatarstan.ru/teplosnabzhenie.htm?pub_id=2985865" TargetMode="External"/><Relationship Id="rId24" Type="http://schemas.openxmlformats.org/officeDocument/2006/relationships/hyperlink" Target="https://kt.tatarstan.ru/teplosnabzhenie.htm?pub_id=2995573" TargetMode="External"/><Relationship Id="rId32" Type="http://schemas.openxmlformats.org/officeDocument/2006/relationships/hyperlink" Target="https://kt.tatarstan.ru/teplosnabzhenie.htm?pub_id=3000901" TargetMode="External"/><Relationship Id="rId37" Type="http://schemas.openxmlformats.org/officeDocument/2006/relationships/hyperlink" Target="https://kt.tatarstan.ru/teplosnabzhenie.htm?pub_id=3008117" TargetMode="External"/><Relationship Id="rId40" Type="http://schemas.openxmlformats.org/officeDocument/2006/relationships/hyperlink" Target="https://kt.tatarstan.ru/teplosnabzhenie.htm?pub_id=3013197" TargetMode="External"/><Relationship Id="rId45" Type="http://schemas.openxmlformats.org/officeDocument/2006/relationships/hyperlink" Target="https://kt.tatarstan.ru/teplosnabzhenie.htm?pub_id=3013217" TargetMode="External"/><Relationship Id="rId53" Type="http://schemas.openxmlformats.org/officeDocument/2006/relationships/hyperlink" Target="https://kt.tatarstan.ru/teplosnabzhenie.htm?pub_id=3026633" TargetMode="External"/><Relationship Id="rId58" Type="http://schemas.openxmlformats.org/officeDocument/2006/relationships/hyperlink" Target="https://kt.tatarstan.ru/teplosnabzhenie.htm?pub_id=3019161" TargetMode="External"/><Relationship Id="rId66" Type="http://schemas.openxmlformats.org/officeDocument/2006/relationships/hyperlink" Target="https://kt.tatarstan.ru/teplosnabzhenie.htm?pub_id=3031005" TargetMode="External"/><Relationship Id="rId74" Type="http://schemas.openxmlformats.org/officeDocument/2006/relationships/hyperlink" Target="https://kt.tatarstan.ru/teplosnabzhenie.htm?pub_id=3062365" TargetMode="External"/><Relationship Id="rId79" Type="http://schemas.openxmlformats.org/officeDocument/2006/relationships/hyperlink" Target="https://kt.tatarstan.ru/teplosnabzhenie.htm?pub_id=3065301" TargetMode="External"/><Relationship Id="rId5" Type="http://schemas.openxmlformats.org/officeDocument/2006/relationships/hyperlink" Target="https://kt.tatarstan.ru/teplosnabzhenie.htm?pub_id=2985837" TargetMode="External"/><Relationship Id="rId61" Type="http://schemas.openxmlformats.org/officeDocument/2006/relationships/hyperlink" Target="https://kt.tatarstan.ru/teplosnabzhenie.htm?pub_id=3019173" TargetMode="External"/><Relationship Id="rId82" Type="http://schemas.openxmlformats.org/officeDocument/2006/relationships/hyperlink" Target="https://kt.tatarstan.ru/teplosnabzhenie.htm?pub_id=2985849" TargetMode="External"/><Relationship Id="rId19" Type="http://schemas.openxmlformats.org/officeDocument/2006/relationships/hyperlink" Target="https://kt.tatarstan.ru/teplosnabzhenie.htm?pub_id=2992941" TargetMode="External"/><Relationship Id="rId4" Type="http://schemas.openxmlformats.org/officeDocument/2006/relationships/hyperlink" Target="https://kt.tatarstan.ru/teplosnabzhenie.htm?pub_id=2985869" TargetMode="External"/><Relationship Id="rId9" Type="http://schemas.openxmlformats.org/officeDocument/2006/relationships/hyperlink" Target="https://kt.tatarstan.ru/teplosnabzhenie.htm?pub_id=2985857" TargetMode="External"/><Relationship Id="rId14" Type="http://schemas.openxmlformats.org/officeDocument/2006/relationships/hyperlink" Target="https://kt.tatarstan.ru/teplosnabzhenie.htm?pub_id=2992877" TargetMode="External"/><Relationship Id="rId22" Type="http://schemas.openxmlformats.org/officeDocument/2006/relationships/hyperlink" Target="https://kt.tatarstan.ru/teplosnabzhenie.htm?pub_id=2992961" TargetMode="External"/><Relationship Id="rId27" Type="http://schemas.openxmlformats.org/officeDocument/2006/relationships/hyperlink" Target="https://kt.tatarstan.ru/teplosnabzhenie.htm?pub_id=2995585" TargetMode="External"/><Relationship Id="rId30" Type="http://schemas.openxmlformats.org/officeDocument/2006/relationships/hyperlink" Target="https://kt.tatarstan.ru/teplosnabzhenie.htm?pub_id=2995601" TargetMode="External"/><Relationship Id="rId35" Type="http://schemas.openxmlformats.org/officeDocument/2006/relationships/hyperlink" Target="https://kt.tatarstan.ru/teplosnabzhenie.htm?pub_id=3000921" TargetMode="External"/><Relationship Id="rId43" Type="http://schemas.openxmlformats.org/officeDocument/2006/relationships/hyperlink" Target="https://kt.tatarstan.ru/teplosnabzhenie.htm?pub_id=3013209" TargetMode="External"/><Relationship Id="rId48" Type="http://schemas.openxmlformats.org/officeDocument/2006/relationships/hyperlink" Target="https://kt.tatarstan.ru/teplosnabzhenie.htm?pub_id=3013229" TargetMode="External"/><Relationship Id="rId56" Type="http://schemas.openxmlformats.org/officeDocument/2006/relationships/hyperlink" Target="https://kt.tatarstan.ru/teplosnabzhenie.htm?pub_id=3026669" TargetMode="External"/><Relationship Id="rId64" Type="http://schemas.openxmlformats.org/officeDocument/2006/relationships/hyperlink" Target="https://kt.tatarstan.ru/teplosnabzhenie.htm?pub_id=3030997" TargetMode="External"/><Relationship Id="rId69" Type="http://schemas.openxmlformats.org/officeDocument/2006/relationships/hyperlink" Target="https://kt.tatarstan.ru/teplosnabzhenie.htm?pub_id=3047373" TargetMode="External"/><Relationship Id="rId77" Type="http://schemas.openxmlformats.org/officeDocument/2006/relationships/hyperlink" Target="https://kt.tatarstan.ru/teplosnabzhenie.htm?pub_id=3062425" TargetMode="External"/><Relationship Id="rId8" Type="http://schemas.openxmlformats.org/officeDocument/2006/relationships/hyperlink" Target="https://kt.tatarstan.ru/teplosnabzhenie.htm?pub_id=2985853" TargetMode="External"/><Relationship Id="rId51" Type="http://schemas.openxmlformats.org/officeDocument/2006/relationships/hyperlink" Target="https://kt.tatarstan.ru/teplosnabzhenie.htm?pub_id=3026609" TargetMode="External"/><Relationship Id="rId72" Type="http://schemas.openxmlformats.org/officeDocument/2006/relationships/hyperlink" Target="https://kt.tatarstan.ru/teplosnabzhenie.htm?pub_id=3052521" TargetMode="External"/><Relationship Id="rId80" Type="http://schemas.openxmlformats.org/officeDocument/2006/relationships/hyperlink" Target="https://kt.tatarstan.ru/teplosnabzhenie.htm?pub_id=3065325" TargetMode="External"/><Relationship Id="rId85" Type="http://schemas.openxmlformats.org/officeDocument/2006/relationships/printerSettings" Target="../printerSettings/printerSettings1.bin"/><Relationship Id="rId3" Type="http://schemas.openxmlformats.org/officeDocument/2006/relationships/hyperlink" Target="https://kt.tatarstan.ru/teplosnabzhenie.htm?pub_id=2555146" TargetMode="External"/><Relationship Id="rId12" Type="http://schemas.openxmlformats.org/officeDocument/2006/relationships/hyperlink" Target="https://kt.tatarstan.ru/teplosnabzhenie.htm?pub_id=2992861" TargetMode="External"/><Relationship Id="rId17" Type="http://schemas.openxmlformats.org/officeDocument/2006/relationships/hyperlink" Target="https://kt.tatarstan.ru/teplosnabzhenie.htm?pub_id=2992929" TargetMode="External"/><Relationship Id="rId25" Type="http://schemas.openxmlformats.org/officeDocument/2006/relationships/hyperlink" Target="https://kt.tatarstan.ru/teplosnabzhenie.htm?pub_id=2995581" TargetMode="External"/><Relationship Id="rId33" Type="http://schemas.openxmlformats.org/officeDocument/2006/relationships/hyperlink" Target="https://kt.tatarstan.ru/teplosnabzhenie.htm?pub_id=3000905" TargetMode="External"/><Relationship Id="rId38" Type="http://schemas.openxmlformats.org/officeDocument/2006/relationships/hyperlink" Target="https://kt.tatarstan.ru/teplosnabzhenie.htm?pub_id=3008125" TargetMode="External"/><Relationship Id="rId46" Type="http://schemas.openxmlformats.org/officeDocument/2006/relationships/hyperlink" Target="https://kt.tatarstan.ru/teplosnabzhenie.htm?pub_id=3013225" TargetMode="External"/><Relationship Id="rId59" Type="http://schemas.openxmlformats.org/officeDocument/2006/relationships/hyperlink" Target="https://kt.tatarstan.ru/teplosnabzhenie.htm?pub_id=3019165" TargetMode="External"/><Relationship Id="rId67" Type="http://schemas.openxmlformats.org/officeDocument/2006/relationships/hyperlink" Target="https://kt.tatarstan.ru/teplosnabzhenie.htm?pub_id=3040173" TargetMode="External"/><Relationship Id="rId20" Type="http://schemas.openxmlformats.org/officeDocument/2006/relationships/hyperlink" Target="https://kt.tatarstan.ru/teplosnabzhenie.htm?pub_id=2992949" TargetMode="External"/><Relationship Id="rId41" Type="http://schemas.openxmlformats.org/officeDocument/2006/relationships/hyperlink" Target="https://kt.tatarstan.ru/teplosnabzhenie.htm?pub_id=3013201" TargetMode="External"/><Relationship Id="rId54" Type="http://schemas.openxmlformats.org/officeDocument/2006/relationships/hyperlink" Target="https://kt.tatarstan.ru/teplosnabzhenie.htm?pub_id=3026641" TargetMode="External"/><Relationship Id="rId62" Type="http://schemas.openxmlformats.org/officeDocument/2006/relationships/hyperlink" Target="https://kt.tatarstan.ru/teplosnabzhenie.htm?pub_id=3019177" TargetMode="External"/><Relationship Id="rId70" Type="http://schemas.openxmlformats.org/officeDocument/2006/relationships/hyperlink" Target="https://kt.tatarstan.ru/teplosnabzhenie.htm?pub_id=3047377" TargetMode="External"/><Relationship Id="rId75" Type="http://schemas.openxmlformats.org/officeDocument/2006/relationships/hyperlink" Target="https://kt.tatarstan.ru/teplosnabzhenie.htm?pub_id=3062425" TargetMode="External"/><Relationship Id="rId83" Type="http://schemas.openxmlformats.org/officeDocument/2006/relationships/hyperlink" Target="https://kt.tatarstan.ru/teplosnabzhenie.htm?pub_id=2995597" TargetMode="External"/><Relationship Id="rId1" Type="http://schemas.openxmlformats.org/officeDocument/2006/relationships/hyperlink" Target="http://kt.tatarstan.ru/rus/teplosnabzhenie.htm?pub_id=2138921" TargetMode="External"/><Relationship Id="rId6" Type="http://schemas.openxmlformats.org/officeDocument/2006/relationships/hyperlink" Target="https://kt.tatarstan.ru/teplosnabzhenie.htm?pub_id=2985841" TargetMode="External"/><Relationship Id="rId15" Type="http://schemas.openxmlformats.org/officeDocument/2006/relationships/hyperlink" Target="https://kt.tatarstan.ru/teplosnabzhenie.htm?pub_id=2992897" TargetMode="External"/><Relationship Id="rId23" Type="http://schemas.openxmlformats.org/officeDocument/2006/relationships/hyperlink" Target="https://kt.tatarstan.ru/teplosnabzhenie.htm?pub_id=2992973" TargetMode="External"/><Relationship Id="rId28" Type="http://schemas.openxmlformats.org/officeDocument/2006/relationships/hyperlink" Target="https://kt.tatarstan.ru/teplosnabzhenie.htm?pub_id=2995589" TargetMode="External"/><Relationship Id="rId36" Type="http://schemas.openxmlformats.org/officeDocument/2006/relationships/hyperlink" Target="https://kt.tatarstan.ru/teplosnabzhenie.htm?pub_id=3000929" TargetMode="External"/><Relationship Id="rId49" Type="http://schemas.openxmlformats.org/officeDocument/2006/relationships/hyperlink" Target="https://kt.tatarstan.ru/teplosnabzhenie.htm?pub_id=3013233" TargetMode="External"/><Relationship Id="rId57" Type="http://schemas.openxmlformats.org/officeDocument/2006/relationships/hyperlink" Target="https://kt.tatarstan.ru/teplosnabzhenie.htm?pub_id=3019157" TargetMode="External"/><Relationship Id="rId10" Type="http://schemas.openxmlformats.org/officeDocument/2006/relationships/hyperlink" Target="https://kt.tatarstan.ru/teplosnabzhenie.htm?pub_id=2985861" TargetMode="External"/><Relationship Id="rId31" Type="http://schemas.openxmlformats.org/officeDocument/2006/relationships/hyperlink" Target="https://kt.tatarstan.ru/teplosnabzhenie.htm?pub_id=2995605" TargetMode="External"/><Relationship Id="rId44" Type="http://schemas.openxmlformats.org/officeDocument/2006/relationships/hyperlink" Target="https://kt.tatarstan.ru/teplosnabzhenie.htm?pub_id=3013213" TargetMode="External"/><Relationship Id="rId52" Type="http://schemas.openxmlformats.org/officeDocument/2006/relationships/hyperlink" Target="https://kt.tatarstan.ru/teplosnabzhenie.htm?pub_id=3026613" TargetMode="External"/><Relationship Id="rId60" Type="http://schemas.openxmlformats.org/officeDocument/2006/relationships/hyperlink" Target="https://kt.tatarstan.ru/teplosnabzhenie.htm?pub_id=3019169" TargetMode="External"/><Relationship Id="rId65" Type="http://schemas.openxmlformats.org/officeDocument/2006/relationships/hyperlink" Target="https://kt.tatarstan.ru/teplosnabzhenie.htm?pub_id=3031001" TargetMode="External"/><Relationship Id="rId73" Type="http://schemas.openxmlformats.org/officeDocument/2006/relationships/hyperlink" Target="https://kt.tatarstan.ru/teplosnabzhenie.htm?pub_id=3052525" TargetMode="External"/><Relationship Id="rId78" Type="http://schemas.openxmlformats.org/officeDocument/2006/relationships/hyperlink" Target="https://kt.tatarstan.ru/teplosnabzhenie.htm?pub_id=3062425" TargetMode="External"/><Relationship Id="rId81" Type="http://schemas.openxmlformats.org/officeDocument/2006/relationships/hyperlink" Target="https://kt.tatarstan.ru/teplosnabzhenie.htm?pub_id=30623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6"/>
  <sheetViews>
    <sheetView tabSelected="1" view="pageBreakPreview" topLeftCell="A190" zoomScale="80" zoomScaleNormal="80" zoomScaleSheetLayoutView="80" workbookViewId="0">
      <selection activeCell="G205" sqref="G205"/>
    </sheetView>
  </sheetViews>
  <sheetFormatPr defaultColWidth="9.140625" defaultRowHeight="15.75" x14ac:dyDescent="0.25"/>
  <cols>
    <col min="1" max="1" width="7.85546875" style="5" bestFit="1" customWidth="1"/>
    <col min="2" max="2" width="40" style="5" customWidth="1"/>
    <col min="3" max="3" width="23.28515625" style="171" customWidth="1"/>
    <col min="4" max="4" width="18.42578125" style="7" customWidth="1"/>
    <col min="5" max="5" width="22" style="171" customWidth="1"/>
    <col min="6" max="6" width="17" style="8" customWidth="1"/>
    <col min="7" max="7" width="20.42578125" style="29" customWidth="1"/>
    <col min="8" max="16384" width="9.140625" style="5"/>
  </cols>
  <sheetData>
    <row r="1" spans="1:8" ht="27.75" customHeight="1" x14ac:dyDescent="0.25">
      <c r="A1" s="163" t="s">
        <v>108</v>
      </c>
      <c r="B1" s="164"/>
      <c r="C1" s="164"/>
      <c r="D1" s="164"/>
      <c r="E1" s="164"/>
      <c r="F1" s="164"/>
      <c r="G1" s="165"/>
    </row>
    <row r="2" spans="1:8" ht="6.75" customHeight="1" x14ac:dyDescent="0.25">
      <c r="A2" s="41"/>
      <c r="B2" s="4"/>
      <c r="C2" s="169"/>
      <c r="D2" s="4"/>
      <c r="E2" s="169"/>
      <c r="F2" s="166"/>
      <c r="G2" s="167"/>
    </row>
    <row r="3" spans="1:8" ht="63.2" customHeight="1" x14ac:dyDescent="0.25">
      <c r="A3" s="1" t="s">
        <v>94</v>
      </c>
      <c r="B3" s="1" t="s">
        <v>0</v>
      </c>
      <c r="C3" s="16" t="s">
        <v>109</v>
      </c>
      <c r="D3" s="3" t="s">
        <v>110</v>
      </c>
      <c r="E3" s="16" t="s">
        <v>111</v>
      </c>
      <c r="F3" s="6" t="s">
        <v>112</v>
      </c>
      <c r="G3" s="1" t="s">
        <v>38</v>
      </c>
    </row>
    <row r="4" spans="1:8" s="9" customFormat="1" x14ac:dyDescent="0.25">
      <c r="A4" s="2"/>
      <c r="B4" s="157" t="s">
        <v>1</v>
      </c>
      <c r="C4" s="157"/>
      <c r="D4" s="157"/>
      <c r="E4" s="157"/>
      <c r="F4" s="157"/>
      <c r="G4" s="157"/>
    </row>
    <row r="5" spans="1:8" x14ac:dyDescent="0.25">
      <c r="A5" s="1">
        <v>1</v>
      </c>
      <c r="B5" s="158" t="s">
        <v>49</v>
      </c>
      <c r="C5" s="158"/>
      <c r="D5" s="158"/>
      <c r="E5" s="158"/>
      <c r="F5" s="158"/>
      <c r="G5" s="158"/>
      <c r="H5"/>
    </row>
    <row r="6" spans="1:8" s="9" customFormat="1" ht="31.5" customHeight="1" x14ac:dyDescent="0.25">
      <c r="A6" s="35"/>
      <c r="B6" s="36" t="s">
        <v>2</v>
      </c>
      <c r="C6" s="11">
        <v>1793.64</v>
      </c>
      <c r="D6" s="37">
        <v>1</v>
      </c>
      <c r="E6" s="11">
        <v>1904.9</v>
      </c>
      <c r="F6" s="37">
        <f>E6/C6</f>
        <v>1.0620302847840146</v>
      </c>
      <c r="G6" s="126" t="s">
        <v>165</v>
      </c>
    </row>
    <row r="7" spans="1:8" s="9" customFormat="1" x14ac:dyDescent="0.25">
      <c r="A7" s="2"/>
      <c r="B7" s="157" t="s">
        <v>3</v>
      </c>
      <c r="C7" s="157"/>
      <c r="D7" s="157"/>
      <c r="E7" s="157"/>
      <c r="F7" s="157"/>
      <c r="G7" s="157"/>
    </row>
    <row r="8" spans="1:8" x14ac:dyDescent="0.25">
      <c r="A8" s="1">
        <f>A5+1</f>
        <v>2</v>
      </c>
      <c r="B8" s="158" t="s">
        <v>50</v>
      </c>
      <c r="C8" s="158"/>
      <c r="D8" s="158"/>
      <c r="E8" s="158"/>
      <c r="F8" s="158"/>
      <c r="G8" s="158"/>
    </row>
    <row r="9" spans="1:8" s="9" customFormat="1" ht="31.5" customHeight="1" x14ac:dyDescent="0.25">
      <c r="A9" s="35"/>
      <c r="B9" s="36" t="s">
        <v>4</v>
      </c>
      <c r="C9" s="11">
        <v>1657.62</v>
      </c>
      <c r="D9" s="37">
        <v>1</v>
      </c>
      <c r="E9" s="11">
        <v>1710.32</v>
      </c>
      <c r="F9" s="37">
        <f>E9/C9</f>
        <v>1.0317925700703419</v>
      </c>
      <c r="G9" s="45" t="s">
        <v>95</v>
      </c>
    </row>
    <row r="10" spans="1:8" s="12" customFormat="1" x14ac:dyDescent="0.25">
      <c r="A10" s="10"/>
      <c r="B10" s="168" t="s">
        <v>39</v>
      </c>
      <c r="C10" s="168"/>
      <c r="D10" s="168"/>
      <c r="E10" s="168"/>
      <c r="F10" s="168"/>
      <c r="G10" s="168"/>
    </row>
    <row r="11" spans="1:8" s="9" customFormat="1" ht="15.95" customHeight="1" x14ac:dyDescent="0.25">
      <c r="A11" s="35">
        <f>A8+1</f>
        <v>3</v>
      </c>
      <c r="B11" s="159" t="s">
        <v>92</v>
      </c>
      <c r="C11" s="159"/>
      <c r="D11" s="159"/>
      <c r="E11" s="159"/>
      <c r="F11" s="159"/>
      <c r="G11" s="159"/>
    </row>
    <row r="12" spans="1:8" s="9" customFormat="1" ht="31.5" customHeight="1" x14ac:dyDescent="0.25">
      <c r="A12" s="35"/>
      <c r="B12" s="13" t="s">
        <v>4</v>
      </c>
      <c r="C12" s="11">
        <v>1976</v>
      </c>
      <c r="D12" s="37">
        <v>1</v>
      </c>
      <c r="E12" s="11">
        <v>2097.38</v>
      </c>
      <c r="F12" s="37">
        <f>E12/C12</f>
        <v>1.061427125506073</v>
      </c>
      <c r="G12" s="88" t="s">
        <v>137</v>
      </c>
    </row>
    <row r="13" spans="1:8" s="9" customFormat="1" x14ac:dyDescent="0.25">
      <c r="A13" s="35"/>
      <c r="B13" s="159" t="s">
        <v>5</v>
      </c>
      <c r="C13" s="159"/>
      <c r="D13" s="159"/>
      <c r="E13" s="159"/>
      <c r="F13" s="159"/>
      <c r="G13" s="159"/>
    </row>
    <row r="14" spans="1:8" s="9" customFormat="1" ht="15.95" customHeight="1" x14ac:dyDescent="0.25">
      <c r="A14" s="35">
        <f>A11+1</f>
        <v>4</v>
      </c>
      <c r="B14" s="159" t="s">
        <v>92</v>
      </c>
      <c r="C14" s="159"/>
      <c r="D14" s="159"/>
      <c r="E14" s="159"/>
      <c r="F14" s="159"/>
      <c r="G14" s="159"/>
    </row>
    <row r="15" spans="1:8" s="9" customFormat="1" ht="31.5" customHeight="1" x14ac:dyDescent="0.25">
      <c r="A15" s="47"/>
      <c r="B15" s="47" t="s">
        <v>6</v>
      </c>
      <c r="C15" s="170">
        <v>2036.84</v>
      </c>
      <c r="D15" s="48">
        <v>1</v>
      </c>
      <c r="E15" s="170">
        <v>2154.17</v>
      </c>
      <c r="F15" s="48">
        <f>E15/C15</f>
        <v>1.0576039355079438</v>
      </c>
      <c r="G15" s="89" t="s">
        <v>138</v>
      </c>
    </row>
    <row r="16" spans="1:8" s="9" customFormat="1" x14ac:dyDescent="0.25">
      <c r="A16" s="2"/>
      <c r="B16" s="157" t="s">
        <v>7</v>
      </c>
      <c r="C16" s="157"/>
      <c r="D16" s="157"/>
      <c r="E16" s="157"/>
      <c r="F16" s="157"/>
      <c r="G16" s="157"/>
    </row>
    <row r="17" spans="1:7" x14ac:dyDescent="0.25">
      <c r="A17" s="1">
        <f>A14+1</f>
        <v>5</v>
      </c>
      <c r="B17" s="158" t="s">
        <v>51</v>
      </c>
      <c r="C17" s="158"/>
      <c r="D17" s="158"/>
      <c r="E17" s="158"/>
      <c r="F17" s="158"/>
      <c r="G17" s="158"/>
    </row>
    <row r="18" spans="1:7" s="9" customFormat="1" ht="31.5" customHeight="1" x14ac:dyDescent="0.25">
      <c r="A18" s="35"/>
      <c r="B18" s="36" t="s">
        <v>6</v>
      </c>
      <c r="C18" s="152">
        <v>1869.41</v>
      </c>
      <c r="D18" s="84">
        <v>1</v>
      </c>
      <c r="E18" s="152">
        <v>1934.31</v>
      </c>
      <c r="F18" s="84">
        <v>1.0347168357931111</v>
      </c>
      <c r="G18" s="85" t="s">
        <v>134</v>
      </c>
    </row>
    <row r="19" spans="1:7" s="9" customFormat="1" x14ac:dyDescent="0.25">
      <c r="A19" s="2"/>
      <c r="B19" s="157" t="s">
        <v>8</v>
      </c>
      <c r="C19" s="157"/>
      <c r="D19" s="157"/>
      <c r="E19" s="157"/>
      <c r="F19" s="157"/>
      <c r="G19" s="157"/>
    </row>
    <row r="20" spans="1:7" x14ac:dyDescent="0.25">
      <c r="A20" s="1">
        <f>A17+1</f>
        <v>6</v>
      </c>
      <c r="B20" s="158" t="s">
        <v>70</v>
      </c>
      <c r="C20" s="158"/>
      <c r="D20" s="158"/>
      <c r="E20" s="158"/>
      <c r="F20" s="158"/>
      <c r="G20" s="158"/>
    </row>
    <row r="21" spans="1:7" s="9" customFormat="1" ht="31.5" customHeight="1" x14ac:dyDescent="0.25">
      <c r="A21" s="35"/>
      <c r="B21" s="36" t="s">
        <v>6</v>
      </c>
      <c r="C21" s="11">
        <v>2017.99</v>
      </c>
      <c r="D21" s="37">
        <v>1</v>
      </c>
      <c r="E21" s="11">
        <v>2099.41</v>
      </c>
      <c r="F21" s="20">
        <f>E21/C21</f>
        <v>1.0403470780330923</v>
      </c>
      <c r="G21" s="146" t="s">
        <v>179</v>
      </c>
    </row>
    <row r="22" spans="1:7" s="9" customFormat="1" x14ac:dyDescent="0.25">
      <c r="A22" s="35">
        <f>A20+1</f>
        <v>7</v>
      </c>
      <c r="B22" s="159" t="s">
        <v>53</v>
      </c>
      <c r="C22" s="159"/>
      <c r="D22" s="159"/>
      <c r="E22" s="159"/>
      <c r="F22" s="159"/>
      <c r="G22" s="159"/>
    </row>
    <row r="23" spans="1:7" s="9" customFormat="1" ht="31.5" x14ac:dyDescent="0.25">
      <c r="A23" s="35"/>
      <c r="B23" s="36" t="s">
        <v>2</v>
      </c>
      <c r="C23" s="140">
        <v>1894.19</v>
      </c>
      <c r="D23" s="103">
        <v>1</v>
      </c>
      <c r="E23" s="172">
        <v>1970.71</v>
      </c>
      <c r="F23" s="102">
        <v>1.0403972146405587</v>
      </c>
      <c r="G23" s="104" t="s">
        <v>147</v>
      </c>
    </row>
    <row r="24" spans="1:7" s="9" customFormat="1" x14ac:dyDescent="0.25">
      <c r="A24" s="2"/>
      <c r="B24" s="157" t="s">
        <v>9</v>
      </c>
      <c r="C24" s="157"/>
      <c r="D24" s="157"/>
      <c r="E24" s="157"/>
      <c r="F24" s="157"/>
      <c r="G24" s="157"/>
    </row>
    <row r="25" spans="1:7" x14ac:dyDescent="0.25">
      <c r="A25" s="1">
        <f>A22+1</f>
        <v>8</v>
      </c>
      <c r="B25" s="159" t="s">
        <v>48</v>
      </c>
      <c r="C25" s="159"/>
      <c r="D25" s="159"/>
      <c r="E25" s="159"/>
      <c r="F25" s="159"/>
      <c r="G25" s="159"/>
    </row>
    <row r="26" spans="1:7" s="9" customFormat="1" ht="31.5" customHeight="1" x14ac:dyDescent="0.25">
      <c r="A26" s="35"/>
      <c r="B26" s="36" t="s">
        <v>2</v>
      </c>
      <c r="C26" s="11">
        <v>2166.92</v>
      </c>
      <c r="D26" s="37">
        <v>1</v>
      </c>
      <c r="E26" s="11">
        <v>2248.88</v>
      </c>
      <c r="F26" s="37">
        <f>E26/C26</f>
        <v>1.0378232698945971</v>
      </c>
      <c r="G26" s="147" t="s">
        <v>180</v>
      </c>
    </row>
    <row r="27" spans="1:7" s="9" customFormat="1" x14ac:dyDescent="0.25">
      <c r="A27" s="2"/>
      <c r="B27" s="157" t="s">
        <v>148</v>
      </c>
      <c r="C27" s="157"/>
      <c r="D27" s="157"/>
      <c r="E27" s="157"/>
      <c r="F27" s="157"/>
      <c r="G27" s="157"/>
    </row>
    <row r="28" spans="1:7" s="9" customFormat="1" ht="15.75" customHeight="1" x14ac:dyDescent="0.25">
      <c r="A28" s="42">
        <f>A25+1</f>
        <v>9</v>
      </c>
      <c r="B28" s="161" t="s">
        <v>149</v>
      </c>
      <c r="C28" s="161"/>
      <c r="D28" s="161"/>
      <c r="E28" s="161"/>
      <c r="F28" s="161"/>
      <c r="G28" s="161"/>
    </row>
    <row r="29" spans="1:7" s="9" customFormat="1" ht="31.5" customHeight="1" x14ac:dyDescent="0.25">
      <c r="A29" s="42"/>
      <c r="B29" s="43" t="s">
        <v>11</v>
      </c>
      <c r="C29" s="152">
        <v>1865.27</v>
      </c>
      <c r="D29" s="105">
        <v>0.99159525379037572</v>
      </c>
      <c r="E29" s="75">
        <v>1950.93</v>
      </c>
      <c r="F29" s="105">
        <v>1.0459236464426063</v>
      </c>
      <c r="G29" s="106" t="s">
        <v>150</v>
      </c>
    </row>
    <row r="30" spans="1:7" s="9" customFormat="1" x14ac:dyDescent="0.25">
      <c r="A30" s="2"/>
      <c r="B30" s="157" t="s">
        <v>10</v>
      </c>
      <c r="C30" s="157"/>
      <c r="D30" s="157"/>
      <c r="E30" s="157"/>
      <c r="F30" s="157"/>
      <c r="G30" s="157"/>
    </row>
    <row r="31" spans="1:7" s="9" customFormat="1" x14ac:dyDescent="0.25">
      <c r="A31" s="35">
        <f>A28+1</f>
        <v>10</v>
      </c>
      <c r="B31" s="159" t="s">
        <v>199</v>
      </c>
      <c r="C31" s="159"/>
      <c r="D31" s="159"/>
      <c r="E31" s="159"/>
      <c r="F31" s="159"/>
      <c r="G31" s="159"/>
    </row>
    <row r="32" spans="1:7" s="9" customFormat="1" ht="31.5" customHeight="1" x14ac:dyDescent="0.25">
      <c r="A32" s="35"/>
      <c r="B32" s="36" t="s">
        <v>11</v>
      </c>
      <c r="C32" s="11">
        <v>2263.8200000000002</v>
      </c>
      <c r="D32" s="37">
        <v>1</v>
      </c>
      <c r="E32" s="11">
        <v>2326.14</v>
      </c>
      <c r="F32" s="37">
        <f>E32/C32</f>
        <v>1.0275286904435863</v>
      </c>
      <c r="G32" s="156" t="s">
        <v>197</v>
      </c>
    </row>
    <row r="33" spans="1:7" s="9" customFormat="1" ht="31.15" customHeight="1" x14ac:dyDescent="0.25">
      <c r="A33" s="35">
        <f>A31+1</f>
        <v>11</v>
      </c>
      <c r="B33" s="160" t="s">
        <v>83</v>
      </c>
      <c r="C33" s="160"/>
      <c r="D33" s="160"/>
      <c r="E33" s="160"/>
      <c r="F33" s="160"/>
      <c r="G33" s="160"/>
    </row>
    <row r="34" spans="1:7" s="9" customFormat="1" ht="31.5" customHeight="1" x14ac:dyDescent="0.25">
      <c r="A34" s="35"/>
      <c r="B34" s="36" t="s">
        <v>6</v>
      </c>
      <c r="C34" s="11">
        <v>1743.98</v>
      </c>
      <c r="D34" s="37">
        <v>1</v>
      </c>
      <c r="E34" s="11">
        <v>1851.4</v>
      </c>
      <c r="F34" s="37">
        <f>E34/C34</f>
        <v>1.0615947430589801</v>
      </c>
      <c r="G34" s="107" t="s">
        <v>151</v>
      </c>
    </row>
    <row r="35" spans="1:7" s="9" customFormat="1" x14ac:dyDescent="0.25">
      <c r="A35" s="42">
        <f>A33+1</f>
        <v>12</v>
      </c>
      <c r="B35" s="159" t="s">
        <v>84</v>
      </c>
      <c r="C35" s="159"/>
      <c r="D35" s="159"/>
      <c r="E35" s="159"/>
      <c r="F35" s="159"/>
      <c r="G35" s="159"/>
    </row>
    <row r="36" spans="1:7" s="9" customFormat="1" ht="31.5" x14ac:dyDescent="0.25">
      <c r="A36" s="42"/>
      <c r="B36" s="43" t="s">
        <v>4</v>
      </c>
      <c r="C36" s="11">
        <v>1768.75</v>
      </c>
      <c r="D36" s="44">
        <f>1768.75/1823.45</f>
        <v>0.97000191943842717</v>
      </c>
      <c r="E36" s="11">
        <v>1827.13</v>
      </c>
      <c r="F36" s="44">
        <f>E36/C36</f>
        <v>1.0330063604240283</v>
      </c>
      <c r="G36" s="122" t="s">
        <v>161</v>
      </c>
    </row>
    <row r="37" spans="1:7" s="9" customFormat="1" x14ac:dyDescent="0.25">
      <c r="A37" s="2"/>
      <c r="B37" s="157" t="s">
        <v>12</v>
      </c>
      <c r="C37" s="157"/>
      <c r="D37" s="157"/>
      <c r="E37" s="157"/>
      <c r="F37" s="157"/>
      <c r="G37" s="157"/>
    </row>
    <row r="38" spans="1:7" x14ac:dyDescent="0.25">
      <c r="A38" s="1">
        <f>A35+1</f>
        <v>13</v>
      </c>
      <c r="B38" s="158" t="s">
        <v>71</v>
      </c>
      <c r="C38" s="158"/>
      <c r="D38" s="158"/>
      <c r="E38" s="158"/>
      <c r="F38" s="158"/>
      <c r="G38" s="158"/>
    </row>
    <row r="39" spans="1:7" s="9" customFormat="1" ht="31.5" customHeight="1" x14ac:dyDescent="0.25">
      <c r="A39" s="35"/>
      <c r="B39" s="36" t="s">
        <v>2</v>
      </c>
      <c r="C39" s="11">
        <v>2111.6</v>
      </c>
      <c r="D39" s="37">
        <v>1</v>
      </c>
      <c r="E39" s="11">
        <v>2241.7800000000002</v>
      </c>
      <c r="F39" s="37">
        <f>E39/C39</f>
        <v>1.0616499336995644</v>
      </c>
      <c r="G39" s="110" t="s">
        <v>154</v>
      </c>
    </row>
    <row r="40" spans="1:7" s="9" customFormat="1" x14ac:dyDescent="0.25">
      <c r="A40" s="2"/>
      <c r="B40" s="157" t="s">
        <v>13</v>
      </c>
      <c r="C40" s="157"/>
      <c r="D40" s="157"/>
      <c r="E40" s="157"/>
      <c r="F40" s="157"/>
      <c r="G40" s="157"/>
    </row>
    <row r="41" spans="1:7" s="9" customFormat="1" x14ac:dyDescent="0.25">
      <c r="A41" s="35">
        <f>A38+1</f>
        <v>14</v>
      </c>
      <c r="B41" s="159" t="s">
        <v>41</v>
      </c>
      <c r="C41" s="159"/>
      <c r="D41" s="159"/>
      <c r="E41" s="159"/>
      <c r="F41" s="159"/>
      <c r="G41" s="159"/>
    </row>
    <row r="42" spans="1:7" s="9" customFormat="1" ht="31.5" customHeight="1" x14ac:dyDescent="0.25">
      <c r="A42" s="35"/>
      <c r="B42" s="36" t="s">
        <v>2</v>
      </c>
      <c r="C42" s="11">
        <v>1348.85</v>
      </c>
      <c r="D42" s="37">
        <v>1</v>
      </c>
      <c r="E42" s="11">
        <v>1472.94</v>
      </c>
      <c r="F42" s="37">
        <f>E42/C42</f>
        <v>1.0919968862364238</v>
      </c>
      <c r="G42" s="128" t="s">
        <v>167</v>
      </c>
    </row>
    <row r="43" spans="1:7" s="9" customFormat="1" x14ac:dyDescent="0.25">
      <c r="A43" s="35">
        <f>A41+1</f>
        <v>15</v>
      </c>
      <c r="B43" s="159" t="s">
        <v>72</v>
      </c>
      <c r="C43" s="159"/>
      <c r="D43" s="159"/>
      <c r="E43" s="159"/>
      <c r="F43" s="159"/>
      <c r="G43" s="159"/>
    </row>
    <row r="44" spans="1:7" s="9" customFormat="1" ht="31.5" customHeight="1" x14ac:dyDescent="0.25">
      <c r="A44" s="35"/>
      <c r="B44" s="36" t="s">
        <v>2</v>
      </c>
      <c r="C44" s="11">
        <v>1882.72</v>
      </c>
      <c r="D44" s="37">
        <v>1</v>
      </c>
      <c r="E44" s="11">
        <v>1999.44</v>
      </c>
      <c r="F44" s="37">
        <f>E44/C44</f>
        <v>1.0619954108948755</v>
      </c>
      <c r="G44" s="127" t="s">
        <v>166</v>
      </c>
    </row>
    <row r="45" spans="1:7" s="9" customFormat="1" ht="15.95" customHeight="1" x14ac:dyDescent="0.25">
      <c r="A45" s="35">
        <f>A43+1</f>
        <v>16</v>
      </c>
      <c r="B45" s="159" t="s">
        <v>63</v>
      </c>
      <c r="C45" s="159"/>
      <c r="D45" s="159"/>
      <c r="E45" s="159"/>
      <c r="F45" s="159"/>
      <c r="G45" s="159"/>
    </row>
    <row r="46" spans="1:7" s="9" customFormat="1" ht="31.5" customHeight="1" x14ac:dyDescent="0.25">
      <c r="A46" s="35"/>
      <c r="B46" s="14" t="s">
        <v>2</v>
      </c>
      <c r="C46" s="11">
        <v>2046.1</v>
      </c>
      <c r="D46" s="37">
        <v>1</v>
      </c>
      <c r="E46" s="11">
        <v>2152.63</v>
      </c>
      <c r="F46" s="37">
        <f>E46/C46</f>
        <v>1.0520649039636383</v>
      </c>
      <c r="G46" s="145" t="s">
        <v>177</v>
      </c>
    </row>
    <row r="47" spans="1:7" s="9" customFormat="1" x14ac:dyDescent="0.25">
      <c r="A47" s="2"/>
      <c r="B47" s="157" t="s">
        <v>14</v>
      </c>
      <c r="C47" s="157"/>
      <c r="D47" s="157"/>
      <c r="E47" s="157"/>
      <c r="F47" s="157"/>
      <c r="G47" s="157"/>
    </row>
    <row r="48" spans="1:7" x14ac:dyDescent="0.25">
      <c r="A48" s="1">
        <f>A45+1</f>
        <v>17</v>
      </c>
      <c r="B48" s="158" t="s">
        <v>64</v>
      </c>
      <c r="C48" s="158"/>
      <c r="D48" s="158"/>
      <c r="E48" s="158"/>
      <c r="F48" s="158"/>
      <c r="G48" s="158"/>
    </row>
    <row r="49" spans="1:17" s="9" customFormat="1" ht="31.5" customHeight="1" x14ac:dyDescent="0.25">
      <c r="A49" s="35"/>
      <c r="B49" s="36" t="s">
        <v>2</v>
      </c>
      <c r="C49" s="11">
        <v>2210.2399999999998</v>
      </c>
      <c r="D49" s="37">
        <v>1</v>
      </c>
      <c r="E49" s="11">
        <v>2346.66</v>
      </c>
      <c r="F49" s="37">
        <f>E49/C49</f>
        <v>1.06172180396699</v>
      </c>
      <c r="G49" s="101" t="s">
        <v>146</v>
      </c>
    </row>
    <row r="50" spans="1:17" s="9" customFormat="1" x14ac:dyDescent="0.25">
      <c r="A50" s="1">
        <f>A48+1</f>
        <v>18</v>
      </c>
      <c r="B50" s="158" t="s">
        <v>79</v>
      </c>
      <c r="C50" s="158"/>
      <c r="D50" s="158"/>
      <c r="E50" s="158"/>
      <c r="F50" s="158"/>
      <c r="G50" s="158"/>
    </row>
    <row r="51" spans="1:17" s="9" customFormat="1" ht="31.5" customHeight="1" x14ac:dyDescent="0.25">
      <c r="A51" s="35"/>
      <c r="B51" s="36" t="s">
        <v>2</v>
      </c>
      <c r="C51" s="140">
        <v>1723.4</v>
      </c>
      <c r="D51" s="115">
        <v>1</v>
      </c>
      <c r="E51" s="140">
        <v>1792.71</v>
      </c>
      <c r="F51" s="114">
        <v>1.0402170128815134</v>
      </c>
      <c r="G51" s="116" t="s">
        <v>158</v>
      </c>
    </row>
    <row r="52" spans="1:17" s="9" customFormat="1" x14ac:dyDescent="0.25">
      <c r="A52" s="1">
        <f>A50+1</f>
        <v>19</v>
      </c>
      <c r="B52" s="158" t="s">
        <v>82</v>
      </c>
      <c r="C52" s="158"/>
      <c r="D52" s="158"/>
      <c r="E52" s="158"/>
      <c r="F52" s="158"/>
      <c r="G52" s="158"/>
    </row>
    <row r="53" spans="1:17" s="9" customFormat="1" ht="31.5" customHeight="1" x14ac:dyDescent="0.25">
      <c r="A53" s="35"/>
      <c r="B53" s="36" t="s">
        <v>2</v>
      </c>
      <c r="C53" s="140">
        <v>1769.93</v>
      </c>
      <c r="D53" s="94">
        <v>1</v>
      </c>
      <c r="E53" s="140">
        <v>1858.64</v>
      </c>
      <c r="F53" s="93">
        <v>1.0501206262394558</v>
      </c>
      <c r="G53" s="95" t="s">
        <v>142</v>
      </c>
    </row>
    <row r="54" spans="1:17" s="9" customFormat="1" x14ac:dyDescent="0.25">
      <c r="A54" s="2"/>
      <c r="B54" s="157" t="s">
        <v>15</v>
      </c>
      <c r="C54" s="157"/>
      <c r="D54" s="157"/>
      <c r="E54" s="157"/>
      <c r="F54" s="157"/>
      <c r="G54" s="157"/>
    </row>
    <row r="55" spans="1:17" s="9" customFormat="1" x14ac:dyDescent="0.25">
      <c r="A55" s="35">
        <f>A52+1</f>
        <v>20</v>
      </c>
      <c r="B55" s="159" t="s">
        <v>16</v>
      </c>
      <c r="C55" s="159"/>
      <c r="D55" s="159"/>
      <c r="E55" s="159"/>
      <c r="F55" s="159"/>
      <c r="G55" s="159"/>
    </row>
    <row r="56" spans="1:17" s="9" customFormat="1" ht="31.5" customHeight="1" x14ac:dyDescent="0.25">
      <c r="A56" s="35"/>
      <c r="B56" s="36" t="s">
        <v>6</v>
      </c>
      <c r="C56" s="11">
        <v>1290.06</v>
      </c>
      <c r="D56" s="37">
        <v>1</v>
      </c>
      <c r="E56" s="11">
        <v>1408.58</v>
      </c>
      <c r="F56" s="37">
        <f>E56/C56</f>
        <v>1.0918716958901136</v>
      </c>
      <c r="G56" s="125" t="s">
        <v>164</v>
      </c>
    </row>
    <row r="57" spans="1:17" s="9" customFormat="1" x14ac:dyDescent="0.25">
      <c r="A57" s="35">
        <f>A55+1</f>
        <v>21</v>
      </c>
      <c r="B57" s="159" t="s">
        <v>194</v>
      </c>
      <c r="C57" s="159"/>
      <c r="D57" s="159"/>
      <c r="E57" s="159"/>
      <c r="F57" s="159"/>
      <c r="G57" s="159"/>
    </row>
    <row r="58" spans="1:17" s="9" customFormat="1" ht="31.5" customHeight="1" x14ac:dyDescent="0.25">
      <c r="A58" s="35"/>
      <c r="B58" s="36" t="s">
        <v>6</v>
      </c>
      <c r="C58" s="11">
        <v>1904.23</v>
      </c>
      <c r="D58" s="3">
        <f>C58/1905.05</f>
        <v>0.99956956510327821</v>
      </c>
      <c r="E58" s="16">
        <v>2004.63</v>
      </c>
      <c r="F58" s="3">
        <f>E58/C58</f>
        <v>1.0527247233790036</v>
      </c>
      <c r="G58" s="49" t="s">
        <v>195</v>
      </c>
    </row>
    <row r="59" spans="1:17" s="9" customFormat="1" x14ac:dyDescent="0.25">
      <c r="A59" s="35">
        <f>A57+1</f>
        <v>22</v>
      </c>
      <c r="B59" s="159" t="s">
        <v>81</v>
      </c>
      <c r="C59" s="159"/>
      <c r="D59" s="159"/>
      <c r="E59" s="159"/>
      <c r="F59" s="159"/>
      <c r="G59" s="159"/>
    </row>
    <row r="60" spans="1:17" s="9" customFormat="1" ht="31.5" customHeight="1" x14ac:dyDescent="0.25">
      <c r="A60" s="35"/>
      <c r="B60" s="36" t="s">
        <v>2</v>
      </c>
      <c r="C60" s="11">
        <v>2212.6799999999998</v>
      </c>
      <c r="D60" s="37">
        <v>1</v>
      </c>
      <c r="E60" s="11">
        <v>2334.38</v>
      </c>
      <c r="F60" s="37">
        <f>E60/C60</f>
        <v>1.0550011750456461</v>
      </c>
      <c r="G60" s="155" t="s">
        <v>190</v>
      </c>
    </row>
    <row r="61" spans="1:17" s="9" customFormat="1" x14ac:dyDescent="0.25">
      <c r="A61" s="35">
        <f>A59+1</f>
        <v>23</v>
      </c>
      <c r="B61" s="159" t="s">
        <v>46</v>
      </c>
      <c r="C61" s="159"/>
      <c r="D61" s="159"/>
      <c r="E61" s="159"/>
      <c r="F61" s="159"/>
      <c r="G61" s="159"/>
    </row>
    <row r="62" spans="1:17" s="9" customFormat="1" ht="31.5" customHeight="1" x14ac:dyDescent="0.25">
      <c r="A62" s="35"/>
      <c r="B62" s="36" t="s">
        <v>6</v>
      </c>
      <c r="C62" s="11">
        <v>1956.12</v>
      </c>
      <c r="D62" s="37">
        <v>1</v>
      </c>
      <c r="E62" s="11">
        <v>2076.6799999999998</v>
      </c>
      <c r="F62" s="37">
        <f>E62/C62</f>
        <v>1.0616322107028198</v>
      </c>
      <c r="G62" s="112" t="s">
        <v>156</v>
      </c>
    </row>
    <row r="63" spans="1:17" s="19" customFormat="1" ht="15.75" customHeight="1" x14ac:dyDescent="0.25">
      <c r="A63" s="1">
        <f>A61+1</f>
        <v>24</v>
      </c>
      <c r="B63" s="160" t="s">
        <v>101</v>
      </c>
      <c r="C63" s="160"/>
      <c r="D63" s="160"/>
      <c r="E63" s="160"/>
      <c r="F63" s="160"/>
      <c r="G63" s="160"/>
      <c r="H63" s="17"/>
      <c r="I63" s="18"/>
      <c r="J63" s="18"/>
      <c r="K63" s="18"/>
      <c r="L63" s="18"/>
      <c r="M63" s="18"/>
      <c r="N63" s="18"/>
      <c r="O63" s="18"/>
      <c r="P63" s="18"/>
      <c r="Q63" s="18"/>
    </row>
    <row r="64" spans="1:17" s="19" customFormat="1" ht="30.2" customHeight="1" x14ac:dyDescent="0.25">
      <c r="A64" s="1"/>
      <c r="B64" s="14" t="s">
        <v>18</v>
      </c>
      <c r="C64" s="11">
        <v>2366.0300000000002</v>
      </c>
      <c r="D64" s="3">
        <v>1</v>
      </c>
      <c r="E64" s="16">
        <v>2366.0300000000002</v>
      </c>
      <c r="F64" s="3">
        <f>E64/C64</f>
        <v>1</v>
      </c>
      <c r="G64" s="111" t="s">
        <v>155</v>
      </c>
      <c r="H64" s="17"/>
      <c r="I64" s="18"/>
      <c r="J64" s="18"/>
      <c r="K64" s="18"/>
      <c r="L64" s="18"/>
      <c r="M64" s="18"/>
      <c r="N64" s="18"/>
      <c r="O64" s="18"/>
      <c r="P64" s="18"/>
      <c r="Q64" s="18"/>
    </row>
    <row r="65" spans="1:7" s="9" customFormat="1" x14ac:dyDescent="0.25">
      <c r="A65" s="2"/>
      <c r="B65" s="157" t="s">
        <v>17</v>
      </c>
      <c r="C65" s="157"/>
      <c r="D65" s="157"/>
      <c r="E65" s="157"/>
      <c r="F65" s="157"/>
      <c r="G65" s="157"/>
    </row>
    <row r="66" spans="1:7" x14ac:dyDescent="0.25">
      <c r="A66" s="1">
        <f>A63+1</f>
        <v>25</v>
      </c>
      <c r="B66" s="158" t="s">
        <v>74</v>
      </c>
      <c r="C66" s="158"/>
      <c r="D66" s="158"/>
      <c r="E66" s="158"/>
      <c r="F66" s="158"/>
      <c r="G66" s="158"/>
    </row>
    <row r="67" spans="1:7" s="9" customFormat="1" ht="31.5" customHeight="1" x14ac:dyDescent="0.25">
      <c r="A67" s="35"/>
      <c r="B67" s="36" t="s">
        <v>18</v>
      </c>
      <c r="C67" s="11">
        <v>1989.68</v>
      </c>
      <c r="D67" s="37">
        <v>1</v>
      </c>
      <c r="E67" s="11">
        <v>2172.54</v>
      </c>
      <c r="F67" s="37">
        <f>E67/C67</f>
        <v>1.0919042258051546</v>
      </c>
      <c r="G67" s="151" t="s">
        <v>193</v>
      </c>
    </row>
    <row r="68" spans="1:7" s="9" customFormat="1" x14ac:dyDescent="0.25">
      <c r="A68" s="42">
        <f>A66+1</f>
        <v>26</v>
      </c>
      <c r="B68" s="159" t="s">
        <v>84</v>
      </c>
      <c r="C68" s="159"/>
      <c r="D68" s="159"/>
      <c r="E68" s="159"/>
      <c r="F68" s="159"/>
      <c r="G68" s="159"/>
    </row>
    <row r="69" spans="1:7" s="9" customFormat="1" ht="31.5" x14ac:dyDescent="0.25">
      <c r="A69" s="42"/>
      <c r="B69" s="43" t="s">
        <v>4</v>
      </c>
      <c r="C69" s="11">
        <v>1768.75</v>
      </c>
      <c r="D69" s="44">
        <f>1768.75/1823.45</f>
        <v>0.97000191943842717</v>
      </c>
      <c r="E69" s="11">
        <v>1827.13</v>
      </c>
      <c r="F69" s="44">
        <f>E69/C69</f>
        <v>1.0330063604240283</v>
      </c>
      <c r="G69" s="122" t="s">
        <v>161</v>
      </c>
    </row>
    <row r="70" spans="1:7" s="9" customFormat="1" x14ac:dyDescent="0.25">
      <c r="A70" s="2"/>
      <c r="B70" s="157" t="s">
        <v>19</v>
      </c>
      <c r="C70" s="157"/>
      <c r="D70" s="157"/>
      <c r="E70" s="157"/>
      <c r="F70" s="157"/>
      <c r="G70" s="157"/>
    </row>
    <row r="71" spans="1:7" s="9" customFormat="1" x14ac:dyDescent="0.25">
      <c r="A71" s="35">
        <f>A68+1</f>
        <v>27</v>
      </c>
      <c r="B71" s="159" t="s">
        <v>200</v>
      </c>
      <c r="C71" s="159"/>
      <c r="D71" s="159"/>
      <c r="E71" s="159"/>
      <c r="F71" s="159"/>
      <c r="G71" s="159"/>
    </row>
    <row r="72" spans="1:7" s="9" customFormat="1" ht="31.5" customHeight="1" x14ac:dyDescent="0.25">
      <c r="A72" s="35"/>
      <c r="B72" s="36" t="s">
        <v>6</v>
      </c>
      <c r="C72" s="11">
        <v>2063.81</v>
      </c>
      <c r="D72" s="37">
        <v>1</v>
      </c>
      <c r="E72" s="11">
        <v>2191.7600000000002</v>
      </c>
      <c r="F72" s="37">
        <f>E72/C72</f>
        <v>1.0619969861566716</v>
      </c>
      <c r="G72" s="156" t="s">
        <v>191</v>
      </c>
    </row>
    <row r="73" spans="1:7" s="9" customFormat="1" x14ac:dyDescent="0.25">
      <c r="A73" s="35">
        <f>A71+1</f>
        <v>28</v>
      </c>
      <c r="B73" s="159" t="s">
        <v>73</v>
      </c>
      <c r="C73" s="159"/>
      <c r="D73" s="159"/>
      <c r="E73" s="159"/>
      <c r="F73" s="159"/>
      <c r="G73" s="159"/>
    </row>
    <row r="74" spans="1:7" s="9" customFormat="1" ht="33.75" customHeight="1" x14ac:dyDescent="0.25">
      <c r="A74" s="35"/>
      <c r="B74" s="35" t="s">
        <v>18</v>
      </c>
      <c r="C74" s="11">
        <v>1408.75</v>
      </c>
      <c r="D74" s="37">
        <v>1</v>
      </c>
      <c r="E74" s="11">
        <v>1496.3</v>
      </c>
      <c r="F74" s="37">
        <f>E74/C74</f>
        <v>1.0621472937000886</v>
      </c>
      <c r="G74" s="149" t="s">
        <v>196</v>
      </c>
    </row>
    <row r="75" spans="1:7" s="9" customFormat="1" ht="15.75" customHeight="1" x14ac:dyDescent="0.25">
      <c r="A75" s="35">
        <f>A73+1</f>
        <v>29</v>
      </c>
      <c r="B75" s="160" t="s">
        <v>89</v>
      </c>
      <c r="C75" s="160"/>
      <c r="D75" s="160"/>
      <c r="E75" s="160"/>
      <c r="F75" s="160"/>
      <c r="G75" s="160"/>
    </row>
    <row r="76" spans="1:7" s="9" customFormat="1" ht="31.5" customHeight="1" x14ac:dyDescent="0.25">
      <c r="A76" s="35"/>
      <c r="B76" s="36" t="s">
        <v>6</v>
      </c>
      <c r="C76" s="11">
        <v>1855.18</v>
      </c>
      <c r="D76" s="37">
        <v>1</v>
      </c>
      <c r="E76" s="11">
        <v>1970.76</v>
      </c>
      <c r="F76" s="37">
        <f>E76/C76</f>
        <v>1.0623012322254444</v>
      </c>
      <c r="G76" s="100" t="s">
        <v>145</v>
      </c>
    </row>
    <row r="77" spans="1:7" s="9" customFormat="1" x14ac:dyDescent="0.25">
      <c r="A77" s="35">
        <f>A75+1</f>
        <v>30</v>
      </c>
      <c r="B77" s="159" t="s">
        <v>52</v>
      </c>
      <c r="C77" s="159"/>
      <c r="D77" s="159"/>
      <c r="E77" s="159"/>
      <c r="F77" s="159"/>
      <c r="G77" s="159"/>
    </row>
    <row r="78" spans="1:7" s="9" customFormat="1" ht="31.5" customHeight="1" x14ac:dyDescent="0.25">
      <c r="A78" s="35"/>
      <c r="B78" s="36" t="s">
        <v>6</v>
      </c>
      <c r="C78" s="11">
        <v>1651.91</v>
      </c>
      <c r="D78" s="37">
        <v>1</v>
      </c>
      <c r="E78" s="11">
        <v>1693.28</v>
      </c>
      <c r="F78" s="37">
        <f>E78/C78</f>
        <v>1.025043737249608</v>
      </c>
      <c r="G78" s="80" t="s">
        <v>131</v>
      </c>
    </row>
    <row r="79" spans="1:7" s="9" customFormat="1" x14ac:dyDescent="0.25">
      <c r="A79" s="35">
        <f>A77+1</f>
        <v>31</v>
      </c>
      <c r="B79" s="159" t="s">
        <v>201</v>
      </c>
      <c r="C79" s="159"/>
      <c r="D79" s="159"/>
      <c r="E79" s="159"/>
      <c r="F79" s="159"/>
      <c r="G79" s="159"/>
    </row>
    <row r="80" spans="1:7" s="9" customFormat="1" ht="31.5" customHeight="1" x14ac:dyDescent="0.25">
      <c r="A80" s="35"/>
      <c r="B80" s="36" t="s">
        <v>6</v>
      </c>
      <c r="C80" s="140">
        <v>1512.47</v>
      </c>
      <c r="D80" s="73">
        <v>1</v>
      </c>
      <c r="E80" s="140">
        <v>1603.27</v>
      </c>
      <c r="F80" s="72">
        <v>1.0600342486131955</v>
      </c>
      <c r="G80" s="74" t="s">
        <v>129</v>
      </c>
    </row>
    <row r="81" spans="1:7" s="9" customFormat="1" x14ac:dyDescent="0.25">
      <c r="A81" s="35">
        <f>A79+1</f>
        <v>32</v>
      </c>
      <c r="B81" s="159" t="s">
        <v>85</v>
      </c>
      <c r="C81" s="159"/>
      <c r="D81" s="159"/>
      <c r="E81" s="159"/>
      <c r="F81" s="159"/>
      <c r="G81" s="159"/>
    </row>
    <row r="82" spans="1:7" s="9" customFormat="1" ht="31.5" customHeight="1" x14ac:dyDescent="0.25">
      <c r="A82" s="35"/>
      <c r="B82" s="14" t="s">
        <v>2</v>
      </c>
      <c r="C82" s="11">
        <v>2020.24</v>
      </c>
      <c r="D82" s="15">
        <v>1</v>
      </c>
      <c r="E82" s="16">
        <v>2101.25</v>
      </c>
      <c r="F82" s="15">
        <f>E82/C82</f>
        <v>1.0400991961351127</v>
      </c>
      <c r="G82" s="54" t="s">
        <v>115</v>
      </c>
    </row>
    <row r="83" spans="1:7" s="9" customFormat="1" x14ac:dyDescent="0.25">
      <c r="A83" s="35">
        <f>A81+1</f>
        <v>33</v>
      </c>
      <c r="B83" s="159" t="s">
        <v>98</v>
      </c>
      <c r="C83" s="159"/>
      <c r="D83" s="159"/>
      <c r="E83" s="159"/>
      <c r="F83" s="159"/>
      <c r="G83" s="159"/>
    </row>
    <row r="84" spans="1:7" s="9" customFormat="1" ht="31.5" customHeight="1" x14ac:dyDescent="0.25">
      <c r="A84" s="35"/>
      <c r="B84" s="36" t="s">
        <v>2</v>
      </c>
      <c r="C84" s="11">
        <v>1651.24</v>
      </c>
      <c r="D84" s="37">
        <f>C84/1693.24</f>
        <v>0.97519548321561034</v>
      </c>
      <c r="E84" s="11">
        <v>1722.28</v>
      </c>
      <c r="F84" s="37">
        <f>E84/C84</f>
        <v>1.0430222136091665</v>
      </c>
      <c r="G84" s="151" t="s">
        <v>198</v>
      </c>
    </row>
    <row r="85" spans="1:7" s="9" customFormat="1" x14ac:dyDescent="0.25">
      <c r="A85" s="2"/>
      <c r="B85" s="157" t="s">
        <v>20</v>
      </c>
      <c r="C85" s="157"/>
      <c r="D85" s="157"/>
      <c r="E85" s="157"/>
      <c r="F85" s="157"/>
      <c r="G85" s="157"/>
    </row>
    <row r="86" spans="1:7" s="9" customFormat="1" x14ac:dyDescent="0.25">
      <c r="A86" s="35">
        <f>A83+1</f>
        <v>34</v>
      </c>
      <c r="B86" s="159" t="s">
        <v>99</v>
      </c>
      <c r="C86" s="159"/>
      <c r="D86" s="159"/>
      <c r="E86" s="159"/>
      <c r="F86" s="159"/>
      <c r="G86" s="159"/>
    </row>
    <row r="87" spans="1:7" s="9" customFormat="1" ht="31.5" customHeight="1" x14ac:dyDescent="0.25">
      <c r="A87" s="35"/>
      <c r="B87" s="36" t="s">
        <v>2</v>
      </c>
      <c r="C87" s="11">
        <v>1924.14</v>
      </c>
      <c r="D87" s="37">
        <v>1</v>
      </c>
      <c r="E87" s="11">
        <v>2042.88</v>
      </c>
      <c r="F87" s="37">
        <f>E87/C87</f>
        <v>1.0617106863325954</v>
      </c>
      <c r="G87" s="87" t="s">
        <v>136</v>
      </c>
    </row>
    <row r="88" spans="1:7" s="9" customFormat="1" x14ac:dyDescent="0.25">
      <c r="A88" s="2"/>
      <c r="B88" s="157" t="s">
        <v>21</v>
      </c>
      <c r="C88" s="157"/>
      <c r="D88" s="157"/>
      <c r="E88" s="157"/>
      <c r="F88" s="157"/>
      <c r="G88" s="157"/>
    </row>
    <row r="89" spans="1:7" x14ac:dyDescent="0.25">
      <c r="A89" s="1">
        <f>A86+1</f>
        <v>35</v>
      </c>
      <c r="B89" s="158" t="s">
        <v>54</v>
      </c>
      <c r="C89" s="158"/>
      <c r="D89" s="158"/>
      <c r="E89" s="158"/>
      <c r="F89" s="158"/>
      <c r="G89" s="158"/>
    </row>
    <row r="90" spans="1:7" s="9" customFormat="1" ht="31.5" customHeight="1" x14ac:dyDescent="0.25">
      <c r="A90" s="35"/>
      <c r="B90" s="36" t="s">
        <v>2</v>
      </c>
      <c r="C90" s="152">
        <v>1861.17</v>
      </c>
      <c r="D90" s="55">
        <v>1</v>
      </c>
      <c r="E90" s="75">
        <v>1935.34</v>
      </c>
      <c r="F90" s="55">
        <v>1.0398512763476737</v>
      </c>
      <c r="G90" s="49" t="s">
        <v>117</v>
      </c>
    </row>
    <row r="91" spans="1:7" s="9" customFormat="1" x14ac:dyDescent="0.25">
      <c r="A91" s="2"/>
      <c r="B91" s="157" t="s">
        <v>22</v>
      </c>
      <c r="C91" s="157"/>
      <c r="D91" s="157"/>
      <c r="E91" s="157"/>
      <c r="F91" s="157"/>
      <c r="G91" s="157"/>
    </row>
    <row r="92" spans="1:7" s="9" customFormat="1" ht="15.95" customHeight="1" x14ac:dyDescent="0.25">
      <c r="A92" s="35">
        <f>A89+1</f>
        <v>36</v>
      </c>
      <c r="B92" s="159" t="s">
        <v>56</v>
      </c>
      <c r="C92" s="159"/>
      <c r="D92" s="159"/>
      <c r="E92" s="159"/>
      <c r="F92" s="159"/>
      <c r="G92" s="159"/>
    </row>
    <row r="93" spans="1:7" s="9" customFormat="1" ht="31.5" customHeight="1" x14ac:dyDescent="0.25">
      <c r="A93" s="35"/>
      <c r="B93" s="36" t="s">
        <v>6</v>
      </c>
      <c r="C93" s="152">
        <v>1818.16</v>
      </c>
      <c r="D93" s="78">
        <v>1</v>
      </c>
      <c r="E93" s="75">
        <v>1931.68</v>
      </c>
      <c r="F93" s="78">
        <v>1.062436749240991</v>
      </c>
      <c r="G93" s="79" t="s">
        <v>130</v>
      </c>
    </row>
    <row r="94" spans="1:7" s="9" customFormat="1" x14ac:dyDescent="0.25">
      <c r="A94" s="35">
        <f>A92+1</f>
        <v>37</v>
      </c>
      <c r="B94" s="159" t="s">
        <v>55</v>
      </c>
      <c r="C94" s="159"/>
      <c r="D94" s="159"/>
      <c r="E94" s="159"/>
      <c r="F94" s="159"/>
      <c r="G94" s="159"/>
    </row>
    <row r="95" spans="1:7" s="9" customFormat="1" ht="31.5" customHeight="1" x14ac:dyDescent="0.25">
      <c r="A95" s="35"/>
      <c r="B95" s="36" t="s">
        <v>2</v>
      </c>
      <c r="C95" s="152">
        <v>1899.29</v>
      </c>
      <c r="D95" s="76">
        <v>1</v>
      </c>
      <c r="E95" s="75">
        <v>2016.27</v>
      </c>
      <c r="F95" s="76">
        <v>1.0615914368000674</v>
      </c>
      <c r="G95" s="77" t="s">
        <v>130</v>
      </c>
    </row>
    <row r="96" spans="1:7" s="9" customFormat="1" x14ac:dyDescent="0.25">
      <c r="A96" s="35">
        <f>A94+1</f>
        <v>38</v>
      </c>
      <c r="B96" s="159" t="s">
        <v>128</v>
      </c>
      <c r="C96" s="159"/>
      <c r="D96" s="159"/>
      <c r="E96" s="159"/>
      <c r="F96" s="159"/>
      <c r="G96" s="159"/>
    </row>
    <row r="97" spans="1:18" s="9" customFormat="1" ht="31.5" customHeight="1" x14ac:dyDescent="0.25">
      <c r="A97" s="35"/>
      <c r="B97" s="36" t="s">
        <v>6</v>
      </c>
      <c r="C97" s="152">
        <v>1906.21</v>
      </c>
      <c r="D97" s="70">
        <v>0.9671676171534106</v>
      </c>
      <c r="E97" s="75">
        <v>1969.43</v>
      </c>
      <c r="F97" s="70">
        <v>1.0331652860912492</v>
      </c>
      <c r="G97" s="71" t="s">
        <v>127</v>
      </c>
    </row>
    <row r="98" spans="1:18" s="19" customFormat="1" x14ac:dyDescent="0.25">
      <c r="A98" s="26">
        <f>A96+1</f>
        <v>39</v>
      </c>
      <c r="B98" s="162" t="s">
        <v>102</v>
      </c>
      <c r="C98" s="162"/>
      <c r="D98" s="162"/>
      <c r="E98" s="162"/>
      <c r="F98" s="162"/>
      <c r="G98" s="162"/>
      <c r="J98" s="18"/>
      <c r="K98" s="18"/>
      <c r="L98" s="18"/>
      <c r="M98" s="18"/>
      <c r="N98" s="18"/>
      <c r="O98" s="18"/>
      <c r="P98" s="18"/>
      <c r="Q98" s="18"/>
      <c r="R98" s="18"/>
    </row>
    <row r="99" spans="1:18" s="19" customFormat="1" ht="31.5" x14ac:dyDescent="0.25">
      <c r="A99" s="27"/>
      <c r="B99" s="14" t="s">
        <v>97</v>
      </c>
      <c r="C99" s="140">
        <v>1555.57</v>
      </c>
      <c r="D99" s="138">
        <v>1.2</v>
      </c>
      <c r="E99" s="139">
        <v>1651.74</v>
      </c>
      <c r="F99" s="142">
        <v>1.0618229973578817</v>
      </c>
      <c r="G99" s="141" t="s">
        <v>174</v>
      </c>
      <c r="J99" s="18"/>
      <c r="K99" s="18"/>
      <c r="L99" s="18"/>
      <c r="M99" s="18"/>
      <c r="N99" s="18"/>
      <c r="O99" s="18"/>
      <c r="P99" s="18"/>
      <c r="Q99" s="18"/>
      <c r="R99" s="18"/>
    </row>
    <row r="100" spans="1:18" s="9" customFormat="1" x14ac:dyDescent="0.25">
      <c r="A100" s="2"/>
      <c r="B100" s="157" t="s">
        <v>23</v>
      </c>
      <c r="C100" s="157"/>
      <c r="D100" s="157"/>
      <c r="E100" s="157"/>
      <c r="F100" s="157"/>
      <c r="G100" s="157"/>
    </row>
    <row r="101" spans="1:18" s="9" customFormat="1" x14ac:dyDescent="0.25">
      <c r="A101" s="35">
        <f>A98+1</f>
        <v>40</v>
      </c>
      <c r="B101" s="159" t="s">
        <v>57</v>
      </c>
      <c r="C101" s="159"/>
      <c r="D101" s="159"/>
      <c r="E101" s="159"/>
      <c r="F101" s="159"/>
      <c r="G101" s="159"/>
    </row>
    <row r="102" spans="1:18" s="9" customFormat="1" ht="31.5" customHeight="1" x14ac:dyDescent="0.25">
      <c r="A102" s="35"/>
      <c r="B102" s="36" t="s">
        <v>2</v>
      </c>
      <c r="C102" s="11">
        <v>2092.4</v>
      </c>
      <c r="D102" s="37">
        <v>1</v>
      </c>
      <c r="E102" s="11">
        <v>2222.9899999999998</v>
      </c>
      <c r="F102" s="37">
        <f>E102/C102</f>
        <v>1.0624115847830242</v>
      </c>
      <c r="G102" s="129" t="s">
        <v>168</v>
      </c>
    </row>
    <row r="103" spans="1:18" s="9" customFormat="1" x14ac:dyDescent="0.25">
      <c r="A103" s="2"/>
      <c r="B103" s="157" t="s">
        <v>24</v>
      </c>
      <c r="C103" s="157"/>
      <c r="D103" s="157"/>
      <c r="E103" s="157"/>
      <c r="F103" s="157"/>
      <c r="G103" s="157"/>
    </row>
    <row r="104" spans="1:18" s="9" customFormat="1" ht="15.75" customHeight="1" x14ac:dyDescent="0.25">
      <c r="A104" s="35">
        <f>A101+1</f>
        <v>41</v>
      </c>
      <c r="B104" s="160" t="s">
        <v>90</v>
      </c>
      <c r="C104" s="160"/>
      <c r="D104" s="160"/>
      <c r="E104" s="160"/>
      <c r="F104" s="160"/>
      <c r="G104" s="160"/>
    </row>
    <row r="105" spans="1:18" s="9" customFormat="1" ht="31.5" customHeight="1" x14ac:dyDescent="0.25">
      <c r="A105" s="35"/>
      <c r="B105" s="36" t="s">
        <v>4</v>
      </c>
      <c r="C105" s="11">
        <v>1747.5</v>
      </c>
      <c r="D105" s="37">
        <v>1</v>
      </c>
      <c r="E105" s="11">
        <v>1855.13</v>
      </c>
      <c r="F105" s="37">
        <f>E105/C105</f>
        <v>1.0615908440629471</v>
      </c>
      <c r="G105" s="121" t="s">
        <v>160</v>
      </c>
    </row>
    <row r="106" spans="1:18" s="9" customFormat="1" ht="15.95" customHeight="1" x14ac:dyDescent="0.25">
      <c r="A106" s="35">
        <f>A104+1</f>
        <v>42</v>
      </c>
      <c r="B106" s="159" t="s">
        <v>58</v>
      </c>
      <c r="C106" s="159"/>
      <c r="D106" s="159"/>
      <c r="E106" s="159"/>
      <c r="F106" s="159"/>
      <c r="G106" s="159"/>
    </row>
    <row r="107" spans="1:18" s="9" customFormat="1" ht="31.5" customHeight="1" x14ac:dyDescent="0.25">
      <c r="A107" s="35"/>
      <c r="B107" s="36" t="s">
        <v>4</v>
      </c>
      <c r="C107" s="11">
        <v>1914.25</v>
      </c>
      <c r="D107" s="37">
        <v>1</v>
      </c>
      <c r="E107" s="11">
        <v>2032.92</v>
      </c>
      <c r="F107" s="37">
        <f>E107/C107</f>
        <v>1.0619929476296199</v>
      </c>
      <c r="G107" s="148" t="s">
        <v>181</v>
      </c>
    </row>
    <row r="108" spans="1:18" s="9" customFormat="1" x14ac:dyDescent="0.25">
      <c r="A108" s="2"/>
      <c r="B108" s="157" t="s">
        <v>87</v>
      </c>
      <c r="C108" s="157"/>
      <c r="D108" s="157"/>
      <c r="E108" s="157"/>
      <c r="F108" s="157"/>
      <c r="G108" s="157"/>
    </row>
    <row r="109" spans="1:18" s="19" customFormat="1" ht="15.75" customHeight="1" x14ac:dyDescent="0.25">
      <c r="A109" s="1">
        <f>A106+1</f>
        <v>43</v>
      </c>
      <c r="B109" s="160" t="s">
        <v>88</v>
      </c>
      <c r="C109" s="160"/>
      <c r="D109" s="160"/>
      <c r="E109" s="160"/>
      <c r="F109" s="160"/>
      <c r="G109" s="160"/>
      <c r="H109" s="17"/>
      <c r="I109" s="18"/>
      <c r="J109" s="18"/>
      <c r="K109" s="18"/>
      <c r="L109" s="18"/>
      <c r="M109" s="18"/>
      <c r="N109" s="18"/>
      <c r="O109" s="18"/>
      <c r="P109" s="18"/>
      <c r="Q109" s="18"/>
    </row>
    <row r="110" spans="1:18" s="19" customFormat="1" ht="30.2" customHeight="1" x14ac:dyDescent="0.25">
      <c r="A110" s="1"/>
      <c r="B110" s="14" t="s">
        <v>6</v>
      </c>
      <c r="C110" s="11">
        <v>2282.16</v>
      </c>
      <c r="D110" s="3">
        <v>1</v>
      </c>
      <c r="E110" s="11">
        <v>2316.65</v>
      </c>
      <c r="F110" s="44">
        <f>E110/C110</f>
        <v>1.015112875521436</v>
      </c>
      <c r="G110" s="51" t="s">
        <v>113</v>
      </c>
      <c r="H110" s="17"/>
      <c r="I110" s="18"/>
      <c r="J110" s="18"/>
      <c r="K110" s="18"/>
      <c r="L110" s="18"/>
      <c r="M110" s="18"/>
      <c r="N110" s="18"/>
      <c r="O110" s="18"/>
      <c r="P110" s="18"/>
      <c r="Q110" s="18"/>
    </row>
    <row r="111" spans="1:18" s="9" customFormat="1" x14ac:dyDescent="0.25">
      <c r="A111" s="2"/>
      <c r="B111" s="157" t="s">
        <v>40</v>
      </c>
      <c r="C111" s="157"/>
      <c r="D111" s="157"/>
      <c r="E111" s="157"/>
      <c r="F111" s="157"/>
      <c r="G111" s="157"/>
    </row>
    <row r="112" spans="1:18" s="9" customFormat="1" x14ac:dyDescent="0.25">
      <c r="A112" s="35">
        <f>A109+1</f>
        <v>44</v>
      </c>
      <c r="B112" s="159" t="s">
        <v>74</v>
      </c>
      <c r="C112" s="159"/>
      <c r="D112" s="159"/>
      <c r="E112" s="159"/>
      <c r="F112" s="159"/>
      <c r="G112" s="159"/>
    </row>
    <row r="113" spans="1:7" s="9" customFormat="1" ht="31.5" customHeight="1" x14ac:dyDescent="0.25">
      <c r="A113" s="35"/>
      <c r="B113" s="36" t="s">
        <v>6</v>
      </c>
      <c r="C113" s="11">
        <v>1758.91</v>
      </c>
      <c r="D113" s="37">
        <v>1</v>
      </c>
      <c r="E113" s="11">
        <v>1920.53</v>
      </c>
      <c r="F113" s="37">
        <f>E113/C113</f>
        <v>1.0918864524051828</v>
      </c>
      <c r="G113" s="151" t="s">
        <v>193</v>
      </c>
    </row>
    <row r="114" spans="1:7" s="9" customFormat="1" x14ac:dyDescent="0.25">
      <c r="A114" s="2"/>
      <c r="B114" s="157" t="s">
        <v>25</v>
      </c>
      <c r="C114" s="157"/>
      <c r="D114" s="157"/>
      <c r="E114" s="157"/>
      <c r="F114" s="157"/>
      <c r="G114" s="157"/>
    </row>
    <row r="115" spans="1:7" x14ac:dyDescent="0.25">
      <c r="A115" s="1">
        <f>A112+1</f>
        <v>45</v>
      </c>
      <c r="B115" s="158" t="s">
        <v>103</v>
      </c>
      <c r="C115" s="158"/>
      <c r="D115" s="158"/>
      <c r="E115" s="158"/>
      <c r="F115" s="158"/>
      <c r="G115" s="158"/>
    </row>
    <row r="116" spans="1:7" s="9" customFormat="1" ht="31.5" customHeight="1" x14ac:dyDescent="0.25">
      <c r="A116" s="35"/>
      <c r="B116" s="36" t="s">
        <v>6</v>
      </c>
      <c r="C116" s="11">
        <v>1813.68</v>
      </c>
      <c r="D116" s="37">
        <v>1</v>
      </c>
      <c r="E116" s="11">
        <v>1980.28</v>
      </c>
      <c r="F116" s="37">
        <f>E116/C116</f>
        <v>1.091857439019011</v>
      </c>
      <c r="G116" s="151" t="s">
        <v>193</v>
      </c>
    </row>
    <row r="117" spans="1:7" ht="17.45" customHeight="1" x14ac:dyDescent="0.25">
      <c r="A117" s="1">
        <f>A115+1</f>
        <v>46</v>
      </c>
      <c r="B117" s="158" t="s">
        <v>42</v>
      </c>
      <c r="C117" s="158"/>
      <c r="D117" s="158"/>
      <c r="E117" s="158"/>
      <c r="F117" s="158"/>
      <c r="G117" s="158"/>
    </row>
    <row r="118" spans="1:7" s="9" customFormat="1" ht="31.5" customHeight="1" x14ac:dyDescent="0.25">
      <c r="A118" s="35"/>
      <c r="B118" s="36" t="s">
        <v>2</v>
      </c>
      <c r="C118" s="11">
        <v>1621</v>
      </c>
      <c r="D118" s="37">
        <v>1</v>
      </c>
      <c r="E118" s="11">
        <v>1770.12</v>
      </c>
      <c r="F118" s="37">
        <f>E118/C118</f>
        <v>1.0919925971622455</v>
      </c>
      <c r="G118" s="50" t="s">
        <v>178</v>
      </c>
    </row>
    <row r="119" spans="1:7" s="9" customFormat="1" x14ac:dyDescent="0.25">
      <c r="A119" s="35">
        <f>A117+1</f>
        <v>47</v>
      </c>
      <c r="B119" s="158" t="s">
        <v>163</v>
      </c>
      <c r="C119" s="158"/>
      <c r="D119" s="158"/>
      <c r="E119" s="158"/>
      <c r="F119" s="158"/>
      <c r="G119" s="158"/>
    </row>
    <row r="120" spans="1:7" s="9" customFormat="1" ht="31.5" customHeight="1" x14ac:dyDescent="0.25">
      <c r="A120" s="35"/>
      <c r="B120" s="36" t="s">
        <v>2</v>
      </c>
      <c r="C120" s="152">
        <v>1859.4</v>
      </c>
      <c r="D120" s="123" t="s">
        <v>105</v>
      </c>
      <c r="E120" s="75">
        <v>1919.33</v>
      </c>
      <c r="F120" s="123">
        <v>1.0322308271485425</v>
      </c>
      <c r="G120" s="124" t="s">
        <v>162</v>
      </c>
    </row>
    <row r="121" spans="1:7" s="9" customFormat="1" x14ac:dyDescent="0.25">
      <c r="A121" s="2"/>
      <c r="B121" s="157" t="s">
        <v>26</v>
      </c>
      <c r="C121" s="157"/>
      <c r="D121" s="157"/>
      <c r="E121" s="157"/>
      <c r="F121" s="157"/>
      <c r="G121" s="157"/>
    </row>
    <row r="122" spans="1:7" x14ac:dyDescent="0.25">
      <c r="A122" s="1">
        <f>A119+1</f>
        <v>48</v>
      </c>
      <c r="B122" s="158" t="s">
        <v>65</v>
      </c>
      <c r="C122" s="158"/>
      <c r="D122" s="158"/>
      <c r="E122" s="158"/>
      <c r="F122" s="158"/>
      <c r="G122" s="158"/>
    </row>
    <row r="123" spans="1:7" s="9" customFormat="1" ht="31.5" customHeight="1" x14ac:dyDescent="0.25">
      <c r="A123" s="35"/>
      <c r="B123" s="36" t="s">
        <v>2</v>
      </c>
      <c r="C123" s="11">
        <v>2001.22</v>
      </c>
      <c r="D123" s="37">
        <v>1</v>
      </c>
      <c r="E123" s="11">
        <v>2125.81</v>
      </c>
      <c r="F123" s="37">
        <f>E123/C123</f>
        <v>1.0622570232158384</v>
      </c>
      <c r="G123" s="130" t="s">
        <v>169</v>
      </c>
    </row>
    <row r="124" spans="1:7" s="9" customFormat="1" x14ac:dyDescent="0.25">
      <c r="A124" s="2"/>
      <c r="B124" s="157" t="s">
        <v>27</v>
      </c>
      <c r="C124" s="157"/>
      <c r="D124" s="157"/>
      <c r="E124" s="157"/>
      <c r="F124" s="157"/>
      <c r="G124" s="157"/>
    </row>
    <row r="125" spans="1:7" s="9" customFormat="1" x14ac:dyDescent="0.25">
      <c r="A125" s="35">
        <f>A122+1</f>
        <v>49</v>
      </c>
      <c r="B125" s="159" t="s">
        <v>76</v>
      </c>
      <c r="C125" s="159"/>
      <c r="D125" s="159"/>
      <c r="E125" s="159"/>
      <c r="F125" s="159"/>
      <c r="G125" s="159"/>
    </row>
    <row r="126" spans="1:7" s="9" customFormat="1" ht="31.5" customHeight="1" x14ac:dyDescent="0.25">
      <c r="A126" s="35"/>
      <c r="B126" s="36" t="s">
        <v>6</v>
      </c>
      <c r="C126" s="11">
        <v>1844.57</v>
      </c>
      <c r="D126" s="37">
        <f>C126/1836.02</f>
        <v>1.0046568120172983</v>
      </c>
      <c r="E126" s="11">
        <v>1844.57</v>
      </c>
      <c r="F126" s="37">
        <f>E126/C126</f>
        <v>1</v>
      </c>
      <c r="G126" s="144" t="s">
        <v>176</v>
      </c>
    </row>
    <row r="127" spans="1:7" s="9" customFormat="1" x14ac:dyDescent="0.25">
      <c r="A127" s="35">
        <f>A125+1</f>
        <v>50</v>
      </c>
      <c r="B127" s="159" t="s">
        <v>62</v>
      </c>
      <c r="C127" s="159"/>
      <c r="D127" s="159"/>
      <c r="E127" s="159"/>
      <c r="F127" s="159"/>
      <c r="G127" s="159"/>
    </row>
    <row r="128" spans="1:7" s="9" customFormat="1" ht="31.5" customHeight="1" x14ac:dyDescent="0.25">
      <c r="A128" s="35"/>
      <c r="B128" s="36" t="s">
        <v>6</v>
      </c>
      <c r="C128" s="62">
        <v>1496.09</v>
      </c>
      <c r="D128" s="61">
        <v>1</v>
      </c>
      <c r="E128" s="140">
        <v>1550.84</v>
      </c>
      <c r="F128" s="61">
        <v>1.0365953919884499</v>
      </c>
      <c r="G128" s="63" t="s">
        <v>121</v>
      </c>
    </row>
    <row r="129" spans="1:7" s="9" customFormat="1" x14ac:dyDescent="0.25">
      <c r="A129" s="35">
        <f>A127+1</f>
        <v>51</v>
      </c>
      <c r="B129" s="159" t="s">
        <v>124</v>
      </c>
      <c r="C129" s="159"/>
      <c r="D129" s="159"/>
      <c r="E129" s="159"/>
      <c r="F129" s="159"/>
      <c r="G129" s="159"/>
    </row>
    <row r="130" spans="1:7" s="9" customFormat="1" ht="31.5" customHeight="1" x14ac:dyDescent="0.25">
      <c r="A130" s="35"/>
      <c r="B130" s="36" t="s">
        <v>6</v>
      </c>
      <c r="C130" s="152">
        <v>1729.01</v>
      </c>
      <c r="D130" s="64">
        <v>1</v>
      </c>
      <c r="E130" s="75">
        <v>1809.31</v>
      </c>
      <c r="F130" s="64">
        <v>1.0464427620430188</v>
      </c>
      <c r="G130" s="65" t="s">
        <v>123</v>
      </c>
    </row>
    <row r="131" spans="1:7" s="9" customFormat="1" x14ac:dyDescent="0.25">
      <c r="A131" s="2"/>
      <c r="B131" s="157" t="s">
        <v>28</v>
      </c>
      <c r="C131" s="157"/>
      <c r="D131" s="157"/>
      <c r="E131" s="157"/>
      <c r="F131" s="157"/>
      <c r="G131" s="157"/>
    </row>
    <row r="132" spans="1:7" x14ac:dyDescent="0.25">
      <c r="A132" s="1">
        <f>A129+1</f>
        <v>52</v>
      </c>
      <c r="B132" s="158" t="s">
        <v>59</v>
      </c>
      <c r="C132" s="158"/>
      <c r="D132" s="158"/>
      <c r="E132" s="158"/>
      <c r="F132" s="158"/>
      <c r="G132" s="158"/>
    </row>
    <row r="133" spans="1:7" s="9" customFormat="1" ht="31.5" customHeight="1" x14ac:dyDescent="0.25">
      <c r="A133" s="35"/>
      <c r="B133" s="36" t="s">
        <v>6</v>
      </c>
      <c r="C133" s="152">
        <v>1724.74</v>
      </c>
      <c r="D133" s="66">
        <v>1</v>
      </c>
      <c r="E133" s="152">
        <v>1813.86</v>
      </c>
      <c r="F133" s="67">
        <v>1.0516715562925425</v>
      </c>
      <c r="G133" s="68" t="s">
        <v>125</v>
      </c>
    </row>
    <row r="134" spans="1:7" s="9" customFormat="1" x14ac:dyDescent="0.25">
      <c r="A134" s="2"/>
      <c r="B134" s="157" t="s">
        <v>29</v>
      </c>
      <c r="C134" s="157"/>
      <c r="D134" s="157"/>
      <c r="E134" s="157"/>
      <c r="F134" s="157"/>
      <c r="G134" s="157"/>
    </row>
    <row r="135" spans="1:7" x14ac:dyDescent="0.25">
      <c r="A135" s="1">
        <f>A132+1</f>
        <v>53</v>
      </c>
      <c r="B135" s="158" t="s">
        <v>100</v>
      </c>
      <c r="C135" s="158"/>
      <c r="D135" s="158"/>
      <c r="E135" s="158"/>
      <c r="F135" s="158"/>
      <c r="G135" s="158"/>
    </row>
    <row r="136" spans="1:7" s="9" customFormat="1" ht="31.5" customHeight="1" x14ac:dyDescent="0.25">
      <c r="A136" s="35"/>
      <c r="B136" s="36" t="s">
        <v>2</v>
      </c>
      <c r="C136" s="152">
        <v>2018.45</v>
      </c>
      <c r="D136" s="82">
        <v>1</v>
      </c>
      <c r="E136" s="75">
        <v>2103.0700000000002</v>
      </c>
      <c r="F136" s="82">
        <v>1.0419232579454532</v>
      </c>
      <c r="G136" s="83" t="s">
        <v>133</v>
      </c>
    </row>
    <row r="137" spans="1:7" s="9" customFormat="1" x14ac:dyDescent="0.25">
      <c r="A137" s="2"/>
      <c r="B137" s="157" t="s">
        <v>30</v>
      </c>
      <c r="C137" s="157"/>
      <c r="D137" s="157"/>
      <c r="E137" s="157"/>
      <c r="F137" s="157"/>
      <c r="G137" s="157"/>
    </row>
    <row r="138" spans="1:7" x14ac:dyDescent="0.25">
      <c r="A138" s="1"/>
      <c r="B138" s="158" t="s">
        <v>31</v>
      </c>
      <c r="C138" s="158"/>
      <c r="D138" s="158"/>
      <c r="E138" s="158"/>
      <c r="F138" s="158"/>
      <c r="G138" s="158"/>
    </row>
    <row r="139" spans="1:7" x14ac:dyDescent="0.25">
      <c r="A139" s="1">
        <f>A135+1</f>
        <v>54</v>
      </c>
      <c r="B139" s="158" t="s">
        <v>92</v>
      </c>
      <c r="C139" s="158"/>
      <c r="D139" s="158"/>
      <c r="E139" s="158"/>
      <c r="F139" s="158"/>
      <c r="G139" s="158"/>
    </row>
    <row r="140" spans="1:7" s="9" customFormat="1" ht="31.5" customHeight="1" x14ac:dyDescent="0.25">
      <c r="A140" s="35"/>
      <c r="B140" s="36" t="s">
        <v>6</v>
      </c>
      <c r="C140" s="11">
        <v>1976.3</v>
      </c>
      <c r="D140" s="37">
        <v>1</v>
      </c>
      <c r="E140" s="11">
        <v>2095.64</v>
      </c>
      <c r="F140" s="37">
        <f>E140/C140</f>
        <v>1.0603855689925619</v>
      </c>
      <c r="G140" s="89" t="s">
        <v>138</v>
      </c>
    </row>
    <row r="141" spans="1:7" s="9" customFormat="1" x14ac:dyDescent="0.25">
      <c r="A141" s="2"/>
      <c r="B141" s="157" t="s">
        <v>32</v>
      </c>
      <c r="C141" s="157"/>
      <c r="D141" s="157"/>
      <c r="E141" s="157"/>
      <c r="F141" s="157"/>
      <c r="G141" s="157"/>
    </row>
    <row r="142" spans="1:7" x14ac:dyDescent="0.25">
      <c r="A142" s="1">
        <f>A139+1</f>
        <v>55</v>
      </c>
      <c r="B142" s="158" t="s">
        <v>60</v>
      </c>
      <c r="C142" s="158"/>
      <c r="D142" s="158"/>
      <c r="E142" s="158"/>
      <c r="F142" s="158"/>
      <c r="G142" s="158"/>
    </row>
    <row r="143" spans="1:7" s="9" customFormat="1" ht="31.5" customHeight="1" x14ac:dyDescent="0.25">
      <c r="A143" s="35"/>
      <c r="B143" s="36" t="s">
        <v>2</v>
      </c>
      <c r="C143" s="152">
        <v>2050.04</v>
      </c>
      <c r="D143" s="91">
        <v>1</v>
      </c>
      <c r="E143" s="75">
        <v>2139.17</v>
      </c>
      <c r="F143" s="91">
        <v>1.0434772004448694</v>
      </c>
      <c r="G143" s="92" t="s">
        <v>140</v>
      </c>
    </row>
    <row r="144" spans="1:7" s="9" customFormat="1" x14ac:dyDescent="0.25">
      <c r="A144" s="2"/>
      <c r="B144" s="157" t="s">
        <v>33</v>
      </c>
      <c r="C144" s="157"/>
      <c r="D144" s="157"/>
      <c r="E144" s="157"/>
      <c r="F144" s="157"/>
      <c r="G144" s="157"/>
    </row>
    <row r="145" spans="1:7" ht="16.5" customHeight="1" x14ac:dyDescent="0.25">
      <c r="A145" s="1">
        <f>A142+1</f>
        <v>56</v>
      </c>
      <c r="B145" s="158" t="s">
        <v>202</v>
      </c>
      <c r="C145" s="158"/>
      <c r="D145" s="158"/>
      <c r="E145" s="158"/>
      <c r="F145" s="158"/>
      <c r="G145" s="158"/>
    </row>
    <row r="146" spans="1:7" s="9" customFormat="1" ht="31.5" customHeight="1" x14ac:dyDescent="0.25">
      <c r="A146" s="35"/>
      <c r="B146" s="36" t="s">
        <v>2</v>
      </c>
      <c r="C146" s="11">
        <v>2249.59</v>
      </c>
      <c r="D146" s="37">
        <v>1</v>
      </c>
      <c r="E146" s="11">
        <v>2351.8200000000002</v>
      </c>
      <c r="F146" s="37">
        <f>E146/C146</f>
        <v>1.0454438364324166</v>
      </c>
      <c r="G146" s="90" t="s">
        <v>139</v>
      </c>
    </row>
    <row r="147" spans="1:7" s="9" customFormat="1" x14ac:dyDescent="0.25">
      <c r="A147" s="2"/>
      <c r="B147" s="157" t="s">
        <v>34</v>
      </c>
      <c r="C147" s="157"/>
      <c r="D147" s="157"/>
      <c r="E147" s="157"/>
      <c r="F147" s="157"/>
      <c r="G147" s="157"/>
    </row>
    <row r="148" spans="1:7" s="9" customFormat="1" x14ac:dyDescent="0.25">
      <c r="A148" s="35">
        <f>A145+1</f>
        <v>57</v>
      </c>
      <c r="B148" s="159" t="s">
        <v>189</v>
      </c>
      <c r="C148" s="159"/>
      <c r="D148" s="159"/>
      <c r="E148" s="159"/>
      <c r="F148" s="159"/>
      <c r="G148" s="159"/>
    </row>
    <row r="149" spans="1:7" s="9" customFormat="1" ht="31.5" customHeight="1" x14ac:dyDescent="0.25">
      <c r="A149" s="35"/>
      <c r="B149" s="36" t="s">
        <v>2</v>
      </c>
      <c r="C149" s="152">
        <v>1745.85</v>
      </c>
      <c r="D149" s="153">
        <v>1</v>
      </c>
      <c r="E149" s="152">
        <v>1906.31</v>
      </c>
      <c r="F149" s="153">
        <v>1.0919093851132686</v>
      </c>
      <c r="G149" s="154" t="s">
        <v>188</v>
      </c>
    </row>
    <row r="150" spans="1:7" s="9" customFormat="1" ht="32.25" customHeight="1" x14ac:dyDescent="0.25">
      <c r="A150" s="35">
        <f>A148+1</f>
        <v>58</v>
      </c>
      <c r="B150" s="160" t="s">
        <v>83</v>
      </c>
      <c r="C150" s="160"/>
      <c r="D150" s="160"/>
      <c r="E150" s="160"/>
      <c r="F150" s="160"/>
      <c r="G150" s="160"/>
    </row>
    <row r="151" spans="1:7" s="9" customFormat="1" ht="31.5" customHeight="1" x14ac:dyDescent="0.25">
      <c r="A151" s="35"/>
      <c r="B151" s="36" t="s">
        <v>2</v>
      </c>
      <c r="C151" s="11">
        <v>1972.72</v>
      </c>
      <c r="D151" s="37">
        <v>1</v>
      </c>
      <c r="E151" s="11">
        <v>2076.61</v>
      </c>
      <c r="F151" s="37">
        <f>E151/C151</f>
        <v>1.0526633277910702</v>
      </c>
      <c r="G151" s="108" t="s">
        <v>152</v>
      </c>
    </row>
    <row r="152" spans="1:7" s="9" customFormat="1" x14ac:dyDescent="0.25">
      <c r="A152" s="2"/>
      <c r="B152" s="157" t="s">
        <v>35</v>
      </c>
      <c r="C152" s="157"/>
      <c r="D152" s="157"/>
      <c r="E152" s="157"/>
      <c r="F152" s="157"/>
      <c r="G152" s="157"/>
    </row>
    <row r="153" spans="1:7" s="9" customFormat="1" x14ac:dyDescent="0.25">
      <c r="A153" s="35">
        <f>A150+1</f>
        <v>59</v>
      </c>
      <c r="B153" s="159" t="s">
        <v>36</v>
      </c>
      <c r="C153" s="159"/>
      <c r="D153" s="159"/>
      <c r="E153" s="159"/>
      <c r="F153" s="159"/>
      <c r="G153" s="159"/>
    </row>
    <row r="154" spans="1:7" s="9" customFormat="1" ht="31.5" customHeight="1" x14ac:dyDescent="0.25">
      <c r="A154" s="35"/>
      <c r="B154" s="36" t="s">
        <v>2</v>
      </c>
      <c r="C154" s="11">
        <v>2160.29</v>
      </c>
      <c r="D154" s="37">
        <v>1</v>
      </c>
      <c r="E154" s="11">
        <v>2293.19</v>
      </c>
      <c r="F154" s="37">
        <f>E154/C154</f>
        <v>1.0615195182128325</v>
      </c>
      <c r="G154" s="131" t="s">
        <v>170</v>
      </c>
    </row>
    <row r="155" spans="1:7" s="9" customFormat="1" x14ac:dyDescent="0.25">
      <c r="A155" s="35">
        <f>A153+1</f>
        <v>60</v>
      </c>
      <c r="B155" s="159" t="s">
        <v>37</v>
      </c>
      <c r="C155" s="159"/>
      <c r="D155" s="159"/>
      <c r="E155" s="159"/>
      <c r="F155" s="159"/>
      <c r="G155" s="159"/>
    </row>
    <row r="156" spans="1:7" s="9" customFormat="1" ht="31.5" customHeight="1" x14ac:dyDescent="0.25">
      <c r="A156" s="35"/>
      <c r="B156" s="36" t="s">
        <v>2</v>
      </c>
      <c r="C156" s="140">
        <v>2033.29</v>
      </c>
      <c r="D156" s="32">
        <v>1</v>
      </c>
      <c r="E156" s="140">
        <v>2158.3000000000002</v>
      </c>
      <c r="F156" s="31">
        <f>E156/C156</f>
        <v>1.0614816381332719</v>
      </c>
      <c r="G156" s="113" t="s">
        <v>157</v>
      </c>
    </row>
    <row r="157" spans="1:7" s="9" customFormat="1" x14ac:dyDescent="0.25">
      <c r="A157" s="2"/>
      <c r="B157" s="157" t="s">
        <v>93</v>
      </c>
      <c r="C157" s="157"/>
      <c r="D157" s="157"/>
      <c r="E157" s="157"/>
      <c r="F157" s="157"/>
      <c r="G157" s="157"/>
    </row>
    <row r="158" spans="1:7" s="9" customFormat="1" x14ac:dyDescent="0.25">
      <c r="A158" s="42">
        <f>A153+1</f>
        <v>60</v>
      </c>
      <c r="B158" s="159" t="s">
        <v>186</v>
      </c>
      <c r="C158" s="159"/>
      <c r="D158" s="159"/>
      <c r="E158" s="159"/>
      <c r="F158" s="159"/>
      <c r="G158" s="159"/>
    </row>
    <row r="159" spans="1:7" s="9" customFormat="1" ht="31.5" customHeight="1" x14ac:dyDescent="0.25">
      <c r="A159" s="42"/>
      <c r="B159" s="43" t="s">
        <v>18</v>
      </c>
      <c r="C159" s="11">
        <v>1712.38</v>
      </c>
      <c r="D159" s="44">
        <v>1</v>
      </c>
      <c r="E159" s="11">
        <v>1818.54</v>
      </c>
      <c r="F159" s="44">
        <f>E159/C159</f>
        <v>1.0619955850920939</v>
      </c>
      <c r="G159" s="52" t="s">
        <v>187</v>
      </c>
    </row>
    <row r="160" spans="1:7" s="9" customFormat="1" x14ac:dyDescent="0.25">
      <c r="A160" s="35">
        <f>A155+1</f>
        <v>61</v>
      </c>
      <c r="B160" s="159" t="s">
        <v>69</v>
      </c>
      <c r="C160" s="159"/>
      <c r="D160" s="159"/>
      <c r="E160" s="159"/>
      <c r="F160" s="159"/>
      <c r="G160" s="159"/>
    </row>
    <row r="161" spans="1:7" s="9" customFormat="1" ht="31.5" customHeight="1" x14ac:dyDescent="0.25">
      <c r="A161" s="35"/>
      <c r="B161" s="36" t="s">
        <v>18</v>
      </c>
      <c r="C161" s="11">
        <v>1922.76</v>
      </c>
      <c r="D161" s="37">
        <v>1</v>
      </c>
      <c r="E161" s="11">
        <v>2041.97</v>
      </c>
      <c r="F161" s="37">
        <f>E161/C161</f>
        <v>1.0619994175040046</v>
      </c>
      <c r="G161" s="151" t="s">
        <v>185</v>
      </c>
    </row>
    <row r="162" spans="1:7" s="9" customFormat="1" x14ac:dyDescent="0.25">
      <c r="A162" s="35">
        <f>A160+1</f>
        <v>62</v>
      </c>
      <c r="B162" s="159" t="s">
        <v>74</v>
      </c>
      <c r="C162" s="159"/>
      <c r="D162" s="159"/>
      <c r="E162" s="159"/>
      <c r="F162" s="159"/>
      <c r="G162" s="159"/>
    </row>
    <row r="163" spans="1:7" s="9" customFormat="1" ht="31.5" customHeight="1" x14ac:dyDescent="0.25">
      <c r="A163" s="35"/>
      <c r="B163" s="36" t="s">
        <v>4</v>
      </c>
      <c r="C163" s="11">
        <v>1889.33</v>
      </c>
      <c r="D163" s="37">
        <v>1</v>
      </c>
      <c r="E163" s="11">
        <v>2006.23</v>
      </c>
      <c r="F163" s="37">
        <f>E163/C163</f>
        <v>1.0618737859452823</v>
      </c>
      <c r="G163" s="151" t="s">
        <v>193</v>
      </c>
    </row>
    <row r="164" spans="1:7" s="9" customFormat="1" x14ac:dyDescent="0.25">
      <c r="A164" s="35">
        <f>A162+1</f>
        <v>63</v>
      </c>
      <c r="B164" s="159" t="s">
        <v>98</v>
      </c>
      <c r="C164" s="159"/>
      <c r="D164" s="159"/>
      <c r="E164" s="159"/>
      <c r="F164" s="159"/>
      <c r="G164" s="159"/>
    </row>
    <row r="165" spans="1:7" s="9" customFormat="1" ht="31.5" customHeight="1" x14ac:dyDescent="0.25">
      <c r="A165" s="35"/>
      <c r="B165" s="36" t="s">
        <v>2</v>
      </c>
      <c r="C165" s="11">
        <v>1700.81</v>
      </c>
      <c r="D165" s="37">
        <v>1</v>
      </c>
      <c r="E165" s="11">
        <v>1789.25</v>
      </c>
      <c r="F165" s="37">
        <f>E165/C165</f>
        <v>1.0519987535350803</v>
      </c>
      <c r="G165" s="151" t="s">
        <v>192</v>
      </c>
    </row>
    <row r="166" spans="1:7" s="9" customFormat="1" x14ac:dyDescent="0.25">
      <c r="A166" s="35">
        <f>A164+1</f>
        <v>64</v>
      </c>
      <c r="B166" s="159" t="s">
        <v>67</v>
      </c>
      <c r="C166" s="159"/>
      <c r="D166" s="159"/>
      <c r="E166" s="159"/>
      <c r="F166" s="159"/>
      <c r="G166" s="159"/>
    </row>
    <row r="167" spans="1:7" s="9" customFormat="1" ht="31.5" customHeight="1" x14ac:dyDescent="0.25">
      <c r="A167" s="35"/>
      <c r="B167" s="36" t="s">
        <v>6</v>
      </c>
      <c r="C167" s="11">
        <v>1081.6300000000001</v>
      </c>
      <c r="D167" s="37">
        <v>1</v>
      </c>
      <c r="E167" s="11">
        <v>1178.96</v>
      </c>
      <c r="F167" s="37">
        <f>E167/C167</f>
        <v>1.0899845603394875</v>
      </c>
      <c r="G167" s="150" t="s">
        <v>184</v>
      </c>
    </row>
    <row r="168" spans="1:7" s="9" customFormat="1" x14ac:dyDescent="0.25">
      <c r="A168" s="35">
        <f>A166+1</f>
        <v>65</v>
      </c>
      <c r="B168" s="159" t="s">
        <v>86</v>
      </c>
      <c r="C168" s="159"/>
      <c r="D168" s="159"/>
      <c r="E168" s="159"/>
      <c r="F168" s="159"/>
      <c r="G168" s="159"/>
    </row>
    <row r="169" spans="1:7" s="9" customFormat="1" ht="31.5" customHeight="1" x14ac:dyDescent="0.25">
      <c r="A169" s="35"/>
      <c r="B169" s="36" t="s">
        <v>2</v>
      </c>
      <c r="C169" s="11">
        <v>1852.51</v>
      </c>
      <c r="D169" s="37">
        <v>1</v>
      </c>
      <c r="E169" s="11">
        <v>1948.51</v>
      </c>
      <c r="F169" s="37">
        <f>E169/C169</f>
        <v>1.0518215826095405</v>
      </c>
      <c r="G169" s="86" t="s">
        <v>135</v>
      </c>
    </row>
    <row r="170" spans="1:7" s="9" customFormat="1" x14ac:dyDescent="0.25">
      <c r="A170" s="35">
        <f>A168+1</f>
        <v>66</v>
      </c>
      <c r="B170" s="159" t="s">
        <v>68</v>
      </c>
      <c r="C170" s="159"/>
      <c r="D170" s="159"/>
      <c r="E170" s="159"/>
      <c r="F170" s="159"/>
      <c r="G170" s="159"/>
    </row>
    <row r="171" spans="1:7" s="9" customFormat="1" ht="31.5" customHeight="1" x14ac:dyDescent="0.25">
      <c r="A171" s="35"/>
      <c r="B171" s="36" t="s">
        <v>78</v>
      </c>
      <c r="C171" s="11">
        <v>1703.5</v>
      </c>
      <c r="D171" s="37">
        <v>1</v>
      </c>
      <c r="E171" s="11">
        <v>1752.96</v>
      </c>
      <c r="F171" s="37">
        <f>E171/C171</f>
        <v>1.0290343410625185</v>
      </c>
      <c r="G171" s="53" t="s">
        <v>114</v>
      </c>
    </row>
    <row r="172" spans="1:7" s="9" customFormat="1" ht="33" customHeight="1" x14ac:dyDescent="0.25">
      <c r="A172" s="35">
        <f>A170+1</f>
        <v>67</v>
      </c>
      <c r="B172" s="159" t="s">
        <v>47</v>
      </c>
      <c r="C172" s="159"/>
      <c r="D172" s="159"/>
      <c r="E172" s="159"/>
      <c r="F172" s="159"/>
      <c r="G172" s="159"/>
    </row>
    <row r="173" spans="1:7" s="9" customFormat="1" ht="31.5" customHeight="1" x14ac:dyDescent="0.25">
      <c r="A173" s="35"/>
      <c r="B173" s="36" t="s">
        <v>6</v>
      </c>
      <c r="C173" s="11">
        <v>1569.26</v>
      </c>
      <c r="D173" s="37">
        <v>1</v>
      </c>
      <c r="E173" s="11">
        <v>1666.44</v>
      </c>
      <c r="F173" s="37">
        <f>E173/C173</f>
        <v>1.0619272778252171</v>
      </c>
      <c r="G173" s="109" t="s">
        <v>153</v>
      </c>
    </row>
    <row r="174" spans="1:7" s="9" customFormat="1" x14ac:dyDescent="0.25">
      <c r="A174" s="35">
        <f>A172+1</f>
        <v>68</v>
      </c>
      <c r="B174" s="159" t="s">
        <v>66</v>
      </c>
      <c r="C174" s="159"/>
      <c r="D174" s="159"/>
      <c r="E174" s="159"/>
      <c r="F174" s="159"/>
      <c r="G174" s="159"/>
    </row>
    <row r="175" spans="1:7" s="9" customFormat="1" ht="31.5" customHeight="1" x14ac:dyDescent="0.25">
      <c r="A175" s="35"/>
      <c r="B175" s="36" t="s">
        <v>6</v>
      </c>
      <c r="C175" s="11">
        <v>1757.59</v>
      </c>
      <c r="D175" s="37">
        <v>1</v>
      </c>
      <c r="E175" s="11">
        <v>1827.89</v>
      </c>
      <c r="F175" s="37">
        <f>E175/C175</f>
        <v>1.0399979517407361</v>
      </c>
      <c r="G175" s="149" t="s">
        <v>116</v>
      </c>
    </row>
    <row r="176" spans="1:7" s="9" customFormat="1" x14ac:dyDescent="0.25">
      <c r="A176" s="35">
        <f>A174+1</f>
        <v>69</v>
      </c>
      <c r="B176" s="159" t="s">
        <v>61</v>
      </c>
      <c r="C176" s="159"/>
      <c r="D176" s="159"/>
      <c r="E176" s="159"/>
      <c r="F176" s="159"/>
      <c r="G176" s="159"/>
    </row>
    <row r="177" spans="1:7" s="9" customFormat="1" ht="31.5" customHeight="1" x14ac:dyDescent="0.25">
      <c r="A177" s="36"/>
      <c r="B177" s="36" t="s">
        <v>2</v>
      </c>
      <c r="C177" s="11">
        <v>1559.05</v>
      </c>
      <c r="D177" s="37">
        <v>1</v>
      </c>
      <c r="E177" s="11">
        <v>1655</v>
      </c>
      <c r="F177" s="37">
        <f>E177/C177</f>
        <v>1.0615438889067061</v>
      </c>
      <c r="G177" s="146" t="s">
        <v>141</v>
      </c>
    </row>
    <row r="178" spans="1:7" s="9" customFormat="1" x14ac:dyDescent="0.25">
      <c r="A178" s="35">
        <f>A176+1</f>
        <v>70</v>
      </c>
      <c r="B178" s="159" t="s">
        <v>43</v>
      </c>
      <c r="C178" s="159"/>
      <c r="D178" s="159"/>
      <c r="E178" s="159"/>
      <c r="F178" s="159"/>
      <c r="G178" s="159"/>
    </row>
    <row r="179" spans="1:7" s="9" customFormat="1" ht="31.5" customHeight="1" x14ac:dyDescent="0.25">
      <c r="A179" s="35"/>
      <c r="B179" s="36" t="s">
        <v>2</v>
      </c>
      <c r="C179" s="11">
        <v>1763.02</v>
      </c>
      <c r="D179" s="37">
        <v>1</v>
      </c>
      <c r="E179" s="11">
        <v>1829.23</v>
      </c>
      <c r="F179" s="37">
        <f>E179/C179</f>
        <v>1.0375548774262346</v>
      </c>
      <c r="G179" s="57" t="s">
        <v>118</v>
      </c>
    </row>
    <row r="180" spans="1:7" s="9" customFormat="1" x14ac:dyDescent="0.25">
      <c r="A180" s="35">
        <f>A178+1</f>
        <v>71</v>
      </c>
      <c r="B180" s="159" t="s">
        <v>44</v>
      </c>
      <c r="C180" s="159"/>
      <c r="D180" s="159"/>
      <c r="E180" s="159"/>
      <c r="F180" s="159"/>
      <c r="G180" s="159"/>
    </row>
    <row r="181" spans="1:7" s="9" customFormat="1" ht="31.5" customHeight="1" x14ac:dyDescent="0.25">
      <c r="A181" s="35"/>
      <c r="B181" s="36" t="s">
        <v>6</v>
      </c>
      <c r="C181" s="11">
        <v>1822.3</v>
      </c>
      <c r="D181" s="37">
        <v>1</v>
      </c>
      <c r="E181" s="11">
        <v>1868.42</v>
      </c>
      <c r="F181" s="37">
        <f>E181/C181</f>
        <v>1.0253086758492016</v>
      </c>
      <c r="G181" s="69" t="s">
        <v>126</v>
      </c>
    </row>
    <row r="182" spans="1:7" s="9" customFormat="1" x14ac:dyDescent="0.25">
      <c r="A182" s="35">
        <f>A180+1</f>
        <v>72</v>
      </c>
      <c r="B182" s="159" t="s">
        <v>120</v>
      </c>
      <c r="C182" s="159"/>
      <c r="D182" s="159"/>
      <c r="E182" s="159"/>
      <c r="F182" s="159"/>
      <c r="G182" s="159"/>
    </row>
    <row r="183" spans="1:7" s="9" customFormat="1" ht="31.5" customHeight="1" x14ac:dyDescent="0.25">
      <c r="A183" s="35"/>
      <c r="B183" s="36" t="s">
        <v>6</v>
      </c>
      <c r="C183" s="140">
        <v>1575.02</v>
      </c>
      <c r="D183" s="59">
        <v>1</v>
      </c>
      <c r="E183" s="140">
        <v>1629.71</v>
      </c>
      <c r="F183" s="58">
        <v>1.0347233685921449</v>
      </c>
      <c r="G183" s="60" t="s">
        <v>119</v>
      </c>
    </row>
    <row r="184" spans="1:7" s="9" customFormat="1" x14ac:dyDescent="0.25">
      <c r="A184" s="35">
        <f>A182+1</f>
        <v>73</v>
      </c>
      <c r="B184" s="159" t="s">
        <v>45</v>
      </c>
      <c r="C184" s="159"/>
      <c r="D184" s="159"/>
      <c r="E184" s="159"/>
      <c r="F184" s="159"/>
      <c r="G184" s="159"/>
    </row>
    <row r="185" spans="1:7" s="9" customFormat="1" ht="31.5" customHeight="1" x14ac:dyDescent="0.25">
      <c r="A185" s="35"/>
      <c r="B185" s="36" t="s">
        <v>6</v>
      </c>
      <c r="C185" s="11">
        <v>1564.97</v>
      </c>
      <c r="D185" s="37">
        <v>1</v>
      </c>
      <c r="E185" s="11">
        <v>1622.72</v>
      </c>
      <c r="F185" s="37">
        <f>E185/C185</f>
        <v>1.0369016658466297</v>
      </c>
      <c r="G185" s="46" t="s">
        <v>104</v>
      </c>
    </row>
    <row r="186" spans="1:7" x14ac:dyDescent="0.25">
      <c r="A186" s="21">
        <f>A184+1</f>
        <v>74</v>
      </c>
      <c r="B186" s="160" t="s">
        <v>75</v>
      </c>
      <c r="C186" s="160"/>
      <c r="D186" s="160"/>
      <c r="E186" s="160"/>
      <c r="F186" s="160"/>
      <c r="G186" s="160"/>
    </row>
    <row r="187" spans="1:7" ht="31.5" customHeight="1" x14ac:dyDescent="0.25">
      <c r="A187" s="22"/>
      <c r="B187" s="14" t="s">
        <v>4</v>
      </c>
      <c r="C187" s="33">
        <v>1925.76</v>
      </c>
      <c r="D187" s="34">
        <v>1</v>
      </c>
      <c r="E187" s="173">
        <v>2023.38</v>
      </c>
      <c r="F187" s="34">
        <f>E187/C187</f>
        <v>1.0506916749750748</v>
      </c>
      <c r="G187" s="99" t="s">
        <v>144</v>
      </c>
    </row>
    <row r="188" spans="1:7" x14ac:dyDescent="0.25">
      <c r="A188" s="21">
        <f>A186+1</f>
        <v>75</v>
      </c>
      <c r="B188" s="162" t="s">
        <v>76</v>
      </c>
      <c r="C188" s="162"/>
      <c r="D188" s="162"/>
      <c r="E188" s="162"/>
      <c r="F188" s="162"/>
      <c r="G188" s="162"/>
    </row>
    <row r="189" spans="1:7" ht="31.5" customHeight="1" x14ac:dyDescent="0.25">
      <c r="A189" s="22"/>
      <c r="B189" s="14" t="s">
        <v>4</v>
      </c>
      <c r="C189" s="11">
        <v>1734.95</v>
      </c>
      <c r="D189" s="25">
        <v>1</v>
      </c>
      <c r="E189" s="11">
        <v>1801.66</v>
      </c>
      <c r="F189" s="24">
        <f>E189/C189</f>
        <v>1.0384506758119831</v>
      </c>
      <c r="G189" s="143" t="s">
        <v>175</v>
      </c>
    </row>
    <row r="190" spans="1:7" x14ac:dyDescent="0.25">
      <c r="A190" s="21">
        <f>A188+1</f>
        <v>76</v>
      </c>
      <c r="B190" s="162" t="s">
        <v>77</v>
      </c>
      <c r="C190" s="162"/>
      <c r="D190" s="162"/>
      <c r="E190" s="162"/>
      <c r="F190" s="162"/>
      <c r="G190" s="162"/>
    </row>
    <row r="191" spans="1:7" ht="31.5" customHeight="1" x14ac:dyDescent="0.25">
      <c r="A191" s="22"/>
      <c r="B191" s="14" t="s">
        <v>4</v>
      </c>
      <c r="C191" s="11">
        <v>1600.93</v>
      </c>
      <c r="D191" s="25">
        <v>1</v>
      </c>
      <c r="E191" s="11">
        <v>1698.58</v>
      </c>
      <c r="F191" s="24">
        <f>E191/C191</f>
        <v>1.0609957961934624</v>
      </c>
      <c r="G191" s="81" t="s">
        <v>132</v>
      </c>
    </row>
    <row r="192" spans="1:7" x14ac:dyDescent="0.25">
      <c r="A192" s="21">
        <f>A190+1</f>
        <v>77</v>
      </c>
      <c r="B192" s="162" t="s">
        <v>80</v>
      </c>
      <c r="C192" s="162"/>
      <c r="D192" s="162"/>
      <c r="E192" s="162"/>
      <c r="F192" s="162"/>
      <c r="G192" s="162"/>
    </row>
    <row r="193" spans="1:17" ht="31.5" customHeight="1" x14ac:dyDescent="0.25">
      <c r="A193" s="22"/>
      <c r="B193" s="14" t="s">
        <v>4</v>
      </c>
      <c r="C193" s="11">
        <v>1967.95</v>
      </c>
      <c r="D193" s="25">
        <v>1</v>
      </c>
      <c r="E193" s="11">
        <v>2089.62</v>
      </c>
      <c r="F193" s="24">
        <f>E193/C193</f>
        <v>1.061825757768236</v>
      </c>
      <c r="G193" s="156" t="s">
        <v>171</v>
      </c>
    </row>
    <row r="194" spans="1:17" x14ac:dyDescent="0.25">
      <c r="A194" s="21">
        <f>A192+1</f>
        <v>78</v>
      </c>
      <c r="B194" s="162" t="s">
        <v>91</v>
      </c>
      <c r="C194" s="162"/>
      <c r="D194" s="162"/>
      <c r="E194" s="162"/>
      <c r="F194" s="162"/>
      <c r="G194" s="162"/>
    </row>
    <row r="195" spans="1:17" ht="31.5" customHeight="1" x14ac:dyDescent="0.25">
      <c r="A195" s="22"/>
      <c r="B195" s="14" t="s">
        <v>4</v>
      </c>
      <c r="C195" s="140">
        <v>1602.91</v>
      </c>
      <c r="D195" s="96">
        <v>1</v>
      </c>
      <c r="E195" s="139">
        <v>1691.83</v>
      </c>
      <c r="F195" s="98">
        <v>1.0554741064688598</v>
      </c>
      <c r="G195" s="97" t="s">
        <v>143</v>
      </c>
    </row>
    <row r="196" spans="1:17" x14ac:dyDescent="0.25">
      <c r="A196" s="26">
        <f>A194+1</f>
        <v>79</v>
      </c>
      <c r="B196" s="162" t="s">
        <v>96</v>
      </c>
      <c r="C196" s="162"/>
      <c r="D196" s="162"/>
      <c r="E196" s="162"/>
      <c r="F196" s="162"/>
      <c r="G196" s="162"/>
    </row>
    <row r="197" spans="1:17" ht="31.5" x14ac:dyDescent="0.25">
      <c r="A197" s="27"/>
      <c r="B197" s="14" t="s">
        <v>97</v>
      </c>
      <c r="C197" s="152">
        <v>1567.19</v>
      </c>
      <c r="D197" s="118">
        <v>1</v>
      </c>
      <c r="E197" s="117">
        <v>1639.49</v>
      </c>
      <c r="F197" s="119">
        <v>1.0461335256095303</v>
      </c>
      <c r="G197" s="120" t="s">
        <v>159</v>
      </c>
    </row>
    <row r="198" spans="1:17" s="19" customFormat="1" x14ac:dyDescent="0.25">
      <c r="A198" s="26">
        <f>A196+1</f>
        <v>80</v>
      </c>
      <c r="B198" s="162" t="s">
        <v>102</v>
      </c>
      <c r="C198" s="162"/>
      <c r="D198" s="162"/>
      <c r="E198" s="162"/>
      <c r="F198" s="162"/>
      <c r="G198" s="162"/>
      <c r="I198" s="18"/>
      <c r="J198" s="18"/>
      <c r="K198" s="18"/>
      <c r="L198" s="18"/>
      <c r="M198" s="18"/>
      <c r="N198" s="18"/>
      <c r="O198" s="18"/>
      <c r="P198" s="18"/>
      <c r="Q198" s="18"/>
    </row>
    <row r="199" spans="1:17" s="19" customFormat="1" ht="31.5" x14ac:dyDescent="0.25">
      <c r="A199" s="27"/>
      <c r="B199" s="14" t="s">
        <v>97</v>
      </c>
      <c r="C199" s="140">
        <v>1882.57</v>
      </c>
      <c r="D199" s="135">
        <v>1</v>
      </c>
      <c r="E199" s="139">
        <v>1976.41</v>
      </c>
      <c r="F199" s="137">
        <v>1.0498467520464048</v>
      </c>
      <c r="G199" s="136" t="s">
        <v>173</v>
      </c>
      <c r="I199" s="18"/>
      <c r="J199" s="18"/>
      <c r="K199" s="18"/>
      <c r="L199" s="18"/>
      <c r="M199" s="18"/>
      <c r="N199" s="18"/>
      <c r="O199" s="18"/>
      <c r="P199" s="18"/>
      <c r="Q199" s="18"/>
    </row>
    <row r="200" spans="1:17" s="19" customFormat="1" x14ac:dyDescent="0.25">
      <c r="A200" s="26">
        <f>A198+1</f>
        <v>81</v>
      </c>
      <c r="B200" s="162" t="s">
        <v>106</v>
      </c>
      <c r="C200" s="162"/>
      <c r="D200" s="162"/>
      <c r="E200" s="162"/>
      <c r="F200" s="162"/>
      <c r="G200" s="162"/>
      <c r="I200" s="18"/>
      <c r="J200" s="18"/>
      <c r="K200" s="18"/>
      <c r="L200" s="18"/>
      <c r="M200" s="18"/>
      <c r="N200" s="18"/>
      <c r="O200" s="18"/>
      <c r="P200" s="18"/>
      <c r="Q200" s="18"/>
    </row>
    <row r="201" spans="1:17" s="19" customFormat="1" ht="31.5" x14ac:dyDescent="0.25">
      <c r="A201" s="27"/>
      <c r="B201" s="14" t="s">
        <v>97</v>
      </c>
      <c r="C201" s="140">
        <v>1560.37</v>
      </c>
      <c r="D201" s="132">
        <v>1</v>
      </c>
      <c r="E201" s="139">
        <v>1653.89</v>
      </c>
      <c r="F201" s="133">
        <v>1.0599345027141001</v>
      </c>
      <c r="G201" s="134" t="s">
        <v>172</v>
      </c>
      <c r="I201" s="18"/>
      <c r="J201" s="18"/>
      <c r="K201" s="18"/>
      <c r="L201" s="18"/>
      <c r="M201" s="18"/>
      <c r="N201" s="18"/>
      <c r="O201" s="18"/>
      <c r="P201" s="18"/>
      <c r="Q201" s="18"/>
    </row>
    <row r="202" spans="1:17" s="19" customFormat="1" x14ac:dyDescent="0.25">
      <c r="A202" s="38">
        <f>A200+1</f>
        <v>82</v>
      </c>
      <c r="B202" s="162" t="s">
        <v>107</v>
      </c>
      <c r="C202" s="162"/>
      <c r="D202" s="162"/>
      <c r="E202" s="162"/>
      <c r="F202" s="162"/>
      <c r="G202" s="162"/>
      <c r="I202" s="18"/>
      <c r="J202" s="18"/>
      <c r="K202" s="18"/>
      <c r="L202" s="18"/>
      <c r="M202" s="18"/>
      <c r="N202" s="18"/>
      <c r="O202" s="18"/>
      <c r="P202" s="18"/>
      <c r="Q202" s="18"/>
    </row>
    <row r="203" spans="1:17" s="19" customFormat="1" ht="31.5" x14ac:dyDescent="0.25">
      <c r="A203" s="39"/>
      <c r="B203" s="40" t="s">
        <v>97</v>
      </c>
      <c r="C203" s="11">
        <v>1445.54</v>
      </c>
      <c r="D203" s="28">
        <v>1</v>
      </c>
      <c r="E203" s="23">
        <v>1504.02</v>
      </c>
      <c r="F203" s="28">
        <f>E203/C203</f>
        <v>1.0404554699281929</v>
      </c>
      <c r="G203" s="56" t="s">
        <v>122</v>
      </c>
      <c r="I203" s="18"/>
      <c r="J203" s="18"/>
      <c r="K203" s="18"/>
      <c r="L203" s="18"/>
      <c r="M203" s="18"/>
      <c r="N203" s="18"/>
      <c r="O203" s="18"/>
      <c r="P203" s="18"/>
      <c r="Q203" s="18"/>
    </row>
    <row r="204" spans="1:17" s="19" customFormat="1" x14ac:dyDescent="0.25">
      <c r="A204" s="38">
        <f>A202+1</f>
        <v>83</v>
      </c>
      <c r="B204" s="162" t="s">
        <v>182</v>
      </c>
      <c r="C204" s="162"/>
      <c r="D204" s="162"/>
      <c r="E204" s="162"/>
      <c r="F204" s="162"/>
      <c r="G204" s="162"/>
      <c r="I204" s="18"/>
      <c r="J204" s="18"/>
      <c r="K204" s="18"/>
      <c r="L204" s="18"/>
      <c r="M204" s="18"/>
      <c r="N204" s="18"/>
      <c r="O204" s="18"/>
      <c r="P204" s="18"/>
      <c r="Q204" s="18"/>
    </row>
    <row r="205" spans="1:17" s="19" customFormat="1" ht="31.5" x14ac:dyDescent="0.25">
      <c r="A205" s="39"/>
      <c r="B205" s="40" t="s">
        <v>97</v>
      </c>
      <c r="C205" s="11">
        <v>1593.85</v>
      </c>
      <c r="D205" s="28">
        <v>1</v>
      </c>
      <c r="E205" s="23">
        <v>1705.4</v>
      </c>
      <c r="F205" s="28">
        <f>E205/C205</f>
        <v>1.069987765473539</v>
      </c>
      <c r="G205" s="149" t="s">
        <v>183</v>
      </c>
      <c r="I205" s="18"/>
      <c r="J205" s="18"/>
      <c r="K205" s="18"/>
      <c r="L205" s="18"/>
      <c r="M205" s="18"/>
      <c r="N205" s="18"/>
      <c r="O205" s="18"/>
      <c r="P205" s="18"/>
      <c r="Q205" s="18"/>
    </row>
    <row r="206" spans="1:17" x14ac:dyDescent="0.25">
      <c r="G206" s="30"/>
    </row>
  </sheetData>
  <mergeCells count="120">
    <mergeCell ref="B204:G204"/>
    <mergeCell ref="B158:G158"/>
    <mergeCell ref="B73:G73"/>
    <mergeCell ref="B81:G81"/>
    <mergeCell ref="B77:G77"/>
    <mergeCell ref="B75:G75"/>
    <mergeCell ref="B86:G86"/>
    <mergeCell ref="B30:G30"/>
    <mergeCell ref="B50:G50"/>
    <mergeCell ref="B65:G65"/>
    <mergeCell ref="B122:G122"/>
    <mergeCell ref="B45:G45"/>
    <mergeCell ref="B47:G47"/>
    <mergeCell ref="B55:G55"/>
    <mergeCell ref="B88:G88"/>
    <mergeCell ref="B61:G61"/>
    <mergeCell ref="B79:G79"/>
    <mergeCell ref="B68:G68"/>
    <mergeCell ref="B131:G131"/>
    <mergeCell ref="B132:G132"/>
    <mergeCell ref="B139:G139"/>
    <mergeCell ref="B127:G127"/>
    <mergeCell ref="B70:G70"/>
    <mergeCell ref="B71:G71"/>
    <mergeCell ref="A1:G1"/>
    <mergeCell ref="F2:G2"/>
    <mergeCell ref="B4:G4"/>
    <mergeCell ref="B13:G13"/>
    <mergeCell ref="B14:G14"/>
    <mergeCell ref="B10:G10"/>
    <mergeCell ref="B11:G11"/>
    <mergeCell ref="B7:G7"/>
    <mergeCell ref="B8:G8"/>
    <mergeCell ref="B5:G5"/>
    <mergeCell ref="B112:G112"/>
    <mergeCell ref="B114:G114"/>
    <mergeCell ref="B119:G119"/>
    <mergeCell ref="B92:G92"/>
    <mergeCell ref="B103:G103"/>
    <mergeCell ref="B117:G117"/>
    <mergeCell ref="B111:G111"/>
    <mergeCell ref="B115:G115"/>
    <mergeCell ref="B22:G22"/>
    <mergeCell ref="B52:G52"/>
    <mergeCell ref="B57:G57"/>
    <mergeCell ref="B54:G54"/>
    <mergeCell ref="B41:G41"/>
    <mergeCell ref="B33:G33"/>
    <mergeCell ref="B31:G31"/>
    <mergeCell ref="B25:G25"/>
    <mergeCell ref="B40:G40"/>
    <mergeCell ref="B37:G37"/>
    <mergeCell ref="B38:G38"/>
    <mergeCell ref="B48:G48"/>
    <mergeCell ref="B35:G35"/>
    <mergeCell ref="B24:G24"/>
    <mergeCell ref="B202:G202"/>
    <mergeCell ref="B144:G144"/>
    <mergeCell ref="B200:G200"/>
    <mergeCell ref="B198:G198"/>
    <mergeCell ref="B194:G194"/>
    <mergeCell ref="B152:G152"/>
    <mergeCell ref="B153:G153"/>
    <mergeCell ref="B147:G147"/>
    <mergeCell ref="B148:G148"/>
    <mergeCell ref="B192:G192"/>
    <mergeCell ref="B196:G196"/>
    <mergeCell ref="B182:G182"/>
    <mergeCell ref="B178:G178"/>
    <mergeCell ref="B170:G170"/>
    <mergeCell ref="B180:G180"/>
    <mergeCell ref="B164:G164"/>
    <mergeCell ref="B155:G155"/>
    <mergeCell ref="B172:G172"/>
    <mergeCell ref="B162:G162"/>
    <mergeCell ref="B168:G168"/>
    <mergeCell ref="B160:G160"/>
    <mergeCell ref="B125:G125"/>
    <mergeCell ref="B190:G190"/>
    <mergeCell ref="B91:G91"/>
    <mergeCell ref="B85:G85"/>
    <mergeCell ref="B186:G186"/>
    <mergeCell ref="B100:G100"/>
    <mergeCell ref="B101:G101"/>
    <mergeCell ref="B121:G121"/>
    <mergeCell ref="B134:G134"/>
    <mergeCell ref="B135:G135"/>
    <mergeCell ref="B145:G145"/>
    <mergeCell ref="B150:G150"/>
    <mergeCell ref="B157:G157"/>
    <mergeCell ref="B166:G166"/>
    <mergeCell ref="B188:G188"/>
    <mergeCell ref="B184:G184"/>
    <mergeCell ref="B176:G176"/>
    <mergeCell ref="B174:G174"/>
    <mergeCell ref="B129:G129"/>
    <mergeCell ref="B141:G141"/>
    <mergeCell ref="B142:G142"/>
    <mergeCell ref="B124:G124"/>
    <mergeCell ref="B137:G137"/>
    <mergeCell ref="B138:G138"/>
    <mergeCell ref="B66:G66"/>
    <mergeCell ref="B59:G59"/>
    <mergeCell ref="B43:G43"/>
    <mergeCell ref="B16:G16"/>
    <mergeCell ref="B20:G20"/>
    <mergeCell ref="B17:G17"/>
    <mergeCell ref="B19:G19"/>
    <mergeCell ref="B63:G63"/>
    <mergeCell ref="B27:G27"/>
    <mergeCell ref="B28:G28"/>
    <mergeCell ref="B89:G89"/>
    <mergeCell ref="B108:G108"/>
    <mergeCell ref="B109:G109"/>
    <mergeCell ref="B98:G98"/>
    <mergeCell ref="B106:G106"/>
    <mergeCell ref="B83:G83"/>
    <mergeCell ref="B96:G96"/>
    <mergeCell ref="B94:G94"/>
    <mergeCell ref="B104:G104"/>
  </mergeCells>
  <hyperlinks>
    <hyperlink ref="G9" r:id="rId1"/>
    <hyperlink ref="G58" r:id="rId2"/>
    <hyperlink ref="G185" r:id="rId3"/>
    <hyperlink ref="G203" r:id="rId4"/>
    <hyperlink ref="G110" r:id="rId5"/>
    <hyperlink ref="G171" r:id="rId6"/>
    <hyperlink ref="G82" r:id="rId7"/>
    <hyperlink ref="G90" r:id="rId8"/>
    <hyperlink ref="G179" r:id="rId9"/>
    <hyperlink ref="G183" r:id="rId10" display="№ 224-31/тэ-2020 от 11.11.2020"/>
    <hyperlink ref="G128" r:id="rId11"/>
    <hyperlink ref="G130" r:id="rId12"/>
    <hyperlink ref="G133" r:id="rId13"/>
    <hyperlink ref="G181" r:id="rId14"/>
    <hyperlink ref="G97" r:id="rId15"/>
    <hyperlink ref="G80" r:id="rId16"/>
    <hyperlink ref="G95" r:id="rId17"/>
    <hyperlink ref="G93" r:id="rId18"/>
    <hyperlink ref="G78" r:id="rId19"/>
    <hyperlink ref="G191" r:id="rId20"/>
    <hyperlink ref="G136" r:id="rId21"/>
    <hyperlink ref="G18" r:id="rId22"/>
    <hyperlink ref="G169" r:id="rId23"/>
    <hyperlink ref="G87" r:id="rId24"/>
    <hyperlink ref="G12" r:id="rId25"/>
    <hyperlink ref="G15" r:id="rId26"/>
    <hyperlink ref="G140" r:id="rId27"/>
    <hyperlink ref="G146" r:id="rId28"/>
    <hyperlink ref="G143" r:id="rId29"/>
    <hyperlink ref="G53" r:id="rId30"/>
    <hyperlink ref="G195" r:id="rId31"/>
    <hyperlink ref="G187" r:id="rId32"/>
    <hyperlink ref="G76" r:id="rId33"/>
    <hyperlink ref="G49" r:id="rId34"/>
    <hyperlink ref="G23" r:id="rId35"/>
    <hyperlink ref="G29" r:id="rId36"/>
    <hyperlink ref="G34" r:id="rId37"/>
    <hyperlink ref="G151" r:id="rId38"/>
    <hyperlink ref="G173" r:id="rId39"/>
    <hyperlink ref="G39" r:id="rId40"/>
    <hyperlink ref="G64" r:id="rId41"/>
    <hyperlink ref="G62" r:id="rId42"/>
    <hyperlink ref="G156" r:id="rId43"/>
    <hyperlink ref="G51" r:id="rId44"/>
    <hyperlink ref="G197" r:id="rId45"/>
    <hyperlink ref="G105" r:id="rId46"/>
    <hyperlink ref="G36" r:id="rId47"/>
    <hyperlink ref="G69" r:id="rId48"/>
    <hyperlink ref="G120" r:id="rId49"/>
    <hyperlink ref="G56" r:id="rId50"/>
    <hyperlink ref="G6" r:id="rId51"/>
    <hyperlink ref="G44" r:id="rId52"/>
    <hyperlink ref="G42" r:id="rId53"/>
    <hyperlink ref="G102" r:id="rId54"/>
    <hyperlink ref="G123" r:id="rId55"/>
    <hyperlink ref="G154" r:id="rId56"/>
    <hyperlink ref="G201" r:id="rId57"/>
    <hyperlink ref="G199" r:id="rId58"/>
    <hyperlink ref="G99" r:id="rId59"/>
    <hyperlink ref="G189" r:id="rId60"/>
    <hyperlink ref="G126" r:id="rId61"/>
    <hyperlink ref="G46" r:id="rId62"/>
    <hyperlink ref="G118" r:id="rId63"/>
    <hyperlink ref="G21" r:id="rId64"/>
    <hyperlink ref="G26" r:id="rId65"/>
    <hyperlink ref="G107" r:id="rId66"/>
    <hyperlink ref="G205" r:id="rId67" display="№&quot; 450-90/тэ-2021 от 07.12.2021"/>
    <hyperlink ref="G167" r:id="rId68"/>
    <hyperlink ref="G161" r:id="rId69"/>
    <hyperlink ref="G159" r:id="rId70"/>
    <hyperlink ref="G149" r:id="rId71"/>
    <hyperlink ref="G60" r:id="rId72"/>
    <hyperlink ref="G72" r:id="rId73"/>
    <hyperlink ref="G165" r:id="rId74"/>
    <hyperlink ref="G67" r:id="rId75"/>
    <hyperlink ref="G116" r:id="rId76"/>
    <hyperlink ref="G113" r:id="rId77"/>
    <hyperlink ref="G163" r:id="rId78"/>
    <hyperlink ref="G74" r:id="rId79"/>
    <hyperlink ref="G32" r:id="rId80"/>
    <hyperlink ref="G84" r:id="rId81"/>
    <hyperlink ref="G175" r:id="rId82"/>
    <hyperlink ref="G177" r:id="rId83"/>
    <hyperlink ref="G193" r:id="rId84"/>
  </hyperlinks>
  <printOptions horizontalCentered="1"/>
  <pageMargins left="0" right="0" top="0" bottom="0" header="0" footer="0"/>
  <pageSetup paperSize="9" scale="67" fitToHeight="0" orientation="portrait" r:id="rId85"/>
  <rowBreaks count="3" manualBreakCount="3">
    <brk id="53" max="6" man="1"/>
    <brk id="102" max="6" man="1"/>
    <brk id="15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2021-12-24T08:28:55Z</dcterms:modified>
</cp:coreProperties>
</file>